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вгений\Google Диск\А Проект Стройка _Evergreen_\Маркетинг\Рабочие материалы _Evergreen_\Материалы для рассылки партнерам\Прайс-лист\"/>
    </mc:Choice>
  </mc:AlternateContent>
  <bookViews>
    <workbookView xWindow="930" yWindow="0" windowWidth="27870" windowHeight="13020" activeTab="1"/>
  </bookViews>
  <sheets>
    <sheet name="Шахматка" sheetId="1" r:id="rId1"/>
    <sheet name="Прайс-лист" sheetId="2" r:id="rId2"/>
    <sheet name="Паркоместа" sheetId="3" r:id="rId3"/>
  </sheets>
  <calcPr calcId="152511"/>
</workbook>
</file>

<file path=xl/calcChain.xml><?xml version="1.0" encoding="utf-8"?>
<calcChain xmlns="http://schemas.openxmlformats.org/spreadsheetml/2006/main">
  <c r="F62" i="3" l="1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K115" i="2"/>
  <c r="L115" i="2" s="1"/>
  <c r="K114" i="2"/>
  <c r="L114" i="2" s="1"/>
  <c r="K113" i="2"/>
  <c r="L113" i="2" s="1"/>
  <c r="K112" i="2"/>
  <c r="L112" i="2" s="1"/>
  <c r="K111" i="2"/>
  <c r="L111" i="2" s="1"/>
  <c r="K108" i="2"/>
  <c r="L108" i="2" s="1"/>
  <c r="K107" i="2"/>
  <c r="L107" i="2" s="1"/>
  <c r="K106" i="2"/>
  <c r="L106" i="2" s="1"/>
  <c r="K103" i="2"/>
  <c r="L103" i="2" s="1"/>
  <c r="K102" i="2"/>
  <c r="L102" i="2" s="1"/>
  <c r="K101" i="2"/>
  <c r="L101" i="2" s="1"/>
  <c r="K100" i="2"/>
  <c r="L100" i="2" s="1"/>
  <c r="K99" i="2"/>
  <c r="L99" i="2" s="1"/>
  <c r="K98" i="2"/>
  <c r="L98" i="2" s="1"/>
  <c r="K97" i="2"/>
  <c r="L97" i="2" s="1"/>
  <c r="K96" i="2"/>
  <c r="L96" i="2" s="1"/>
  <c r="K95" i="2"/>
  <c r="L95" i="2" s="1"/>
  <c r="K94" i="2"/>
  <c r="L94" i="2" s="1"/>
  <c r="K93" i="2"/>
  <c r="L93" i="2" s="1"/>
  <c r="K92" i="2"/>
  <c r="L92" i="2" s="1"/>
  <c r="K91" i="2"/>
  <c r="L91" i="2" s="1"/>
  <c r="K90" i="2"/>
  <c r="L90" i="2" s="1"/>
  <c r="K89" i="2"/>
  <c r="L89" i="2" s="1"/>
  <c r="K88" i="2"/>
  <c r="L88" i="2" s="1"/>
  <c r="K87" i="2"/>
  <c r="L87" i="2" s="1"/>
  <c r="K86" i="2"/>
  <c r="L86" i="2" s="1"/>
  <c r="K85" i="2"/>
  <c r="L85" i="2" s="1"/>
  <c r="K84" i="2"/>
  <c r="L84" i="2" s="1"/>
  <c r="K83" i="2"/>
  <c r="L83" i="2" s="1"/>
  <c r="K82" i="2"/>
  <c r="L82" i="2" s="1"/>
  <c r="K81" i="2"/>
  <c r="L81" i="2" s="1"/>
  <c r="K80" i="2"/>
  <c r="L80" i="2" s="1"/>
  <c r="K79" i="2"/>
  <c r="L79" i="2" s="1"/>
  <c r="K77" i="2"/>
  <c r="L77" i="2" s="1"/>
  <c r="K76" i="2"/>
  <c r="L76" i="2" s="1"/>
  <c r="K75" i="2"/>
  <c r="L75" i="2" s="1"/>
  <c r="K74" i="2"/>
  <c r="L74" i="2" s="1"/>
  <c r="K73" i="2"/>
  <c r="L73" i="2" s="1"/>
  <c r="K71" i="2"/>
  <c r="L71" i="2" s="1"/>
  <c r="K70" i="2"/>
  <c r="L70" i="2" s="1"/>
  <c r="K69" i="2"/>
  <c r="L69" i="2" s="1"/>
  <c r="K68" i="2"/>
  <c r="L68" i="2" s="1"/>
  <c r="K67" i="2"/>
  <c r="L67" i="2" s="1"/>
  <c r="K66" i="2"/>
  <c r="L66" i="2" s="1"/>
  <c r="K65" i="2"/>
  <c r="L65" i="2" s="1"/>
  <c r="K64" i="2"/>
  <c r="L64" i="2" s="1"/>
  <c r="K63" i="2"/>
  <c r="L63" i="2" s="1"/>
  <c r="K62" i="2"/>
  <c r="L62" i="2" s="1"/>
  <c r="K61" i="2"/>
  <c r="L61" i="2" s="1"/>
  <c r="K60" i="2"/>
  <c r="L60" i="2" s="1"/>
  <c r="K59" i="2"/>
  <c r="L59" i="2" s="1"/>
  <c r="K58" i="2"/>
  <c r="L58" i="2" s="1"/>
  <c r="K57" i="2"/>
  <c r="L57" i="2" s="1"/>
  <c r="K55" i="2"/>
  <c r="L55" i="2" s="1"/>
  <c r="K54" i="2"/>
  <c r="L54" i="2" s="1"/>
  <c r="K53" i="2"/>
  <c r="L53" i="2" s="1"/>
  <c r="K52" i="2"/>
  <c r="L52" i="2" s="1"/>
  <c r="K51" i="2"/>
  <c r="L51" i="2" s="1"/>
  <c r="K50" i="2"/>
  <c r="L50" i="2" s="1"/>
  <c r="K49" i="2"/>
  <c r="L49" i="2" s="1"/>
  <c r="K48" i="2"/>
  <c r="L48" i="2" s="1"/>
  <c r="K47" i="2"/>
  <c r="L47" i="2" s="1"/>
  <c r="K46" i="2"/>
  <c r="L46" i="2" s="1"/>
  <c r="K45" i="2"/>
  <c r="L45" i="2" s="1"/>
  <c r="K44" i="2"/>
  <c r="L44" i="2" s="1"/>
  <c r="K43" i="2"/>
  <c r="L43" i="2" s="1"/>
  <c r="K42" i="2"/>
  <c r="L42" i="2" s="1"/>
  <c r="K41" i="2"/>
  <c r="L41" i="2" s="1"/>
  <c r="K40" i="2"/>
  <c r="L40" i="2" s="1"/>
  <c r="K39" i="2"/>
  <c r="L39" i="2" s="1"/>
  <c r="K38" i="2"/>
  <c r="L38" i="2" s="1"/>
  <c r="K37" i="2"/>
  <c r="L37" i="2" s="1"/>
  <c r="K36" i="2"/>
  <c r="L36" i="2" s="1"/>
  <c r="K35" i="2"/>
  <c r="L35" i="2" s="1"/>
  <c r="K34" i="2"/>
  <c r="L34" i="2" s="1"/>
  <c r="K33" i="2"/>
  <c r="L33" i="2" s="1"/>
  <c r="K32" i="2"/>
  <c r="L32" i="2" s="1"/>
  <c r="K31" i="2"/>
  <c r="L31" i="2" s="1"/>
  <c r="K30" i="2"/>
  <c r="L30" i="2" s="1"/>
  <c r="K29" i="2"/>
  <c r="L29" i="2" s="1"/>
  <c r="K28" i="2"/>
  <c r="L28" i="2" s="1"/>
  <c r="K27" i="2"/>
  <c r="L27" i="2" s="1"/>
  <c r="K26" i="2"/>
  <c r="L26" i="2" s="1"/>
  <c r="K25" i="2"/>
  <c r="L25" i="2" s="1"/>
  <c r="K24" i="2"/>
  <c r="L24" i="2" s="1"/>
  <c r="K23" i="2"/>
  <c r="L23" i="2" s="1"/>
  <c r="K22" i="2"/>
  <c r="L22" i="2" s="1"/>
  <c r="K21" i="2"/>
  <c r="L21" i="2" s="1"/>
  <c r="K20" i="2"/>
  <c r="L20" i="2" s="1"/>
  <c r="K19" i="2"/>
  <c r="L19" i="2" s="1"/>
  <c r="K18" i="2"/>
  <c r="L18" i="2" s="1"/>
  <c r="K17" i="2"/>
  <c r="L17" i="2" s="1"/>
  <c r="K16" i="2"/>
  <c r="L16" i="2" s="1"/>
  <c r="K15" i="2"/>
  <c r="L15" i="2" s="1"/>
  <c r="K14" i="2"/>
  <c r="L14" i="2" s="1"/>
  <c r="K13" i="2"/>
  <c r="L13" i="2" s="1"/>
  <c r="K12" i="2"/>
  <c r="L12" i="2" s="1"/>
  <c r="K11" i="2"/>
  <c r="L11" i="2" s="1"/>
  <c r="K10" i="2"/>
  <c r="L10" i="2" s="1"/>
  <c r="K9" i="2"/>
  <c r="L9" i="2" s="1"/>
  <c r="K8" i="2"/>
  <c r="L8" i="2" s="1"/>
  <c r="K7" i="2"/>
  <c r="L7" i="2" s="1"/>
  <c r="K6" i="2"/>
  <c r="L6" i="2" s="1"/>
  <c r="K5" i="2"/>
  <c r="L5" i="2" s="1"/>
  <c r="K4" i="2"/>
  <c r="L4" i="2" s="1"/>
  <c r="M46" i="1"/>
  <c r="F46" i="1"/>
  <c r="O44" i="1"/>
  <c r="O46" i="1" s="1"/>
  <c r="M44" i="1"/>
  <c r="J44" i="1"/>
  <c r="J46" i="1" s="1"/>
  <c r="I44" i="1"/>
  <c r="I46" i="1" s="1"/>
  <c r="H44" i="1"/>
  <c r="H46" i="1" s="1"/>
  <c r="F44" i="1"/>
  <c r="D44" i="1"/>
  <c r="D46" i="1" s="1"/>
  <c r="C44" i="1"/>
  <c r="C46" i="1" s="1"/>
  <c r="B44" i="1"/>
  <c r="B46" i="1" s="1"/>
  <c r="L42" i="1"/>
  <c r="K42" i="1"/>
  <c r="H42" i="1"/>
  <c r="F42" i="1"/>
  <c r="B42" i="1"/>
  <c r="M40" i="1"/>
  <c r="M42" i="1" s="1"/>
  <c r="L40" i="1"/>
  <c r="K40" i="1"/>
  <c r="J40" i="1"/>
  <c r="J42" i="1" s="1"/>
  <c r="I40" i="1"/>
  <c r="I42" i="1" s="1"/>
  <c r="H40" i="1"/>
  <c r="F40" i="1"/>
  <c r="D40" i="1"/>
  <c r="D42" i="1" s="1"/>
  <c r="C40" i="1"/>
  <c r="C42" i="1" s="1"/>
  <c r="B40" i="1"/>
  <c r="C38" i="1"/>
  <c r="O36" i="1"/>
  <c r="O38" i="1" s="1"/>
  <c r="N36" i="1"/>
  <c r="N38" i="1" s="1"/>
  <c r="M36" i="1"/>
  <c r="M38" i="1" s="1"/>
  <c r="L36" i="1"/>
  <c r="L38" i="1" s="1"/>
  <c r="K36" i="1"/>
  <c r="K38" i="1" s="1"/>
  <c r="J36" i="1"/>
  <c r="J38" i="1" s="1"/>
  <c r="I36" i="1"/>
  <c r="I38" i="1" s="1"/>
  <c r="H36" i="1"/>
  <c r="H38" i="1" s="1"/>
  <c r="F36" i="1"/>
  <c r="F38" i="1" s="1"/>
  <c r="D36" i="1"/>
  <c r="D38" i="1" s="1"/>
  <c r="C36" i="1"/>
  <c r="B36" i="1"/>
  <c r="B38" i="1" s="1"/>
  <c r="M34" i="1"/>
  <c r="O32" i="1"/>
  <c r="O34" i="1" s="1"/>
  <c r="N32" i="1"/>
  <c r="N34" i="1" s="1"/>
  <c r="M32" i="1"/>
  <c r="L32" i="1"/>
  <c r="L34" i="1" s="1"/>
  <c r="K32" i="1"/>
  <c r="K34" i="1" s="1"/>
  <c r="J32" i="1"/>
  <c r="J34" i="1" s="1"/>
  <c r="I32" i="1"/>
  <c r="I34" i="1" s="1"/>
  <c r="H32" i="1"/>
  <c r="H34" i="1" s="1"/>
  <c r="F32" i="1"/>
  <c r="F34" i="1" s="1"/>
  <c r="D32" i="1"/>
  <c r="D34" i="1" s="1"/>
  <c r="C32" i="1"/>
  <c r="C34" i="1" s="1"/>
  <c r="B32" i="1"/>
  <c r="B34" i="1" s="1"/>
  <c r="O28" i="1"/>
  <c r="O30" i="1" s="1"/>
  <c r="N28" i="1"/>
  <c r="N30" i="1" s="1"/>
  <c r="M28" i="1"/>
  <c r="M30" i="1" s="1"/>
  <c r="L28" i="1"/>
  <c r="L30" i="1" s="1"/>
  <c r="K28" i="1"/>
  <c r="K30" i="1" s="1"/>
  <c r="J28" i="1"/>
  <c r="J30" i="1" s="1"/>
  <c r="I28" i="1"/>
  <c r="I30" i="1" s="1"/>
  <c r="H28" i="1"/>
  <c r="H30" i="1" s="1"/>
  <c r="F28" i="1"/>
  <c r="F30" i="1" s="1"/>
  <c r="D28" i="1"/>
  <c r="D30" i="1" s="1"/>
  <c r="C28" i="1"/>
  <c r="C30" i="1" s="1"/>
  <c r="B28" i="1"/>
  <c r="B30" i="1" s="1"/>
  <c r="E23" i="1"/>
  <c r="L21" i="1"/>
  <c r="L23" i="1" s="1"/>
  <c r="K21" i="1"/>
  <c r="K23" i="1" s="1"/>
  <c r="J21" i="1"/>
  <c r="J23" i="1" s="1"/>
  <c r="I21" i="1"/>
  <c r="I23" i="1" s="1"/>
  <c r="G21" i="1"/>
  <c r="G23" i="1" s="1"/>
  <c r="E21" i="1"/>
  <c r="D21" i="1"/>
  <c r="D23" i="1" s="1"/>
  <c r="B21" i="1"/>
  <c r="B23" i="1" s="1"/>
  <c r="L19" i="1"/>
  <c r="K19" i="1"/>
  <c r="H19" i="1"/>
  <c r="D19" i="1"/>
  <c r="B19" i="1"/>
  <c r="M17" i="1"/>
  <c r="M19" i="1" s="1"/>
  <c r="L17" i="1"/>
  <c r="K17" i="1"/>
  <c r="J17" i="1"/>
  <c r="J19" i="1" s="1"/>
  <c r="I17" i="1"/>
  <c r="I19" i="1" s="1"/>
  <c r="H17" i="1"/>
  <c r="G17" i="1"/>
  <c r="G19" i="1" s="1"/>
  <c r="F17" i="1"/>
  <c r="F19" i="1" s="1"/>
  <c r="E17" i="1"/>
  <c r="E19" i="1" s="1"/>
  <c r="D17" i="1"/>
  <c r="B17" i="1"/>
  <c r="J15" i="1"/>
  <c r="F15" i="1"/>
  <c r="M13" i="1"/>
  <c r="M15" i="1" s="1"/>
  <c r="L13" i="1"/>
  <c r="L15" i="1" s="1"/>
  <c r="K13" i="1"/>
  <c r="K15" i="1" s="1"/>
  <c r="J13" i="1"/>
  <c r="I13" i="1"/>
  <c r="I15" i="1" s="1"/>
  <c r="H13" i="1"/>
  <c r="H15" i="1" s="1"/>
  <c r="G13" i="1"/>
  <c r="G15" i="1" s="1"/>
  <c r="F13" i="1"/>
  <c r="E13" i="1"/>
  <c r="E15" i="1" s="1"/>
  <c r="D13" i="1"/>
  <c r="D15" i="1" s="1"/>
  <c r="B13" i="1"/>
  <c r="B15" i="1" s="1"/>
  <c r="L11" i="1"/>
  <c r="K11" i="1"/>
  <c r="H11" i="1"/>
  <c r="D11" i="1"/>
  <c r="B11" i="1"/>
  <c r="M9" i="1"/>
  <c r="M11" i="1" s="1"/>
  <c r="L9" i="1"/>
  <c r="K9" i="1"/>
  <c r="J9" i="1"/>
  <c r="J11" i="1" s="1"/>
  <c r="I9" i="1"/>
  <c r="I11" i="1" s="1"/>
  <c r="H9" i="1"/>
  <c r="G9" i="1"/>
  <c r="G11" i="1" s="1"/>
  <c r="F9" i="1"/>
  <c r="F11" i="1" s="1"/>
  <c r="E9" i="1"/>
  <c r="E11" i="1" s="1"/>
  <c r="D9" i="1"/>
  <c r="B9" i="1"/>
  <c r="M7" i="1"/>
  <c r="J7" i="1"/>
  <c r="E7" i="1"/>
  <c r="D7" i="1"/>
  <c r="M5" i="1"/>
  <c r="L5" i="1"/>
  <c r="L7" i="1" s="1"/>
  <c r="K5" i="1"/>
  <c r="K7" i="1" s="1"/>
  <c r="J5" i="1"/>
  <c r="H5" i="1"/>
  <c r="H7" i="1" s="1"/>
  <c r="G5" i="1"/>
  <c r="G7" i="1" s="1"/>
  <c r="F5" i="1"/>
  <c r="F7" i="1" s="1"/>
  <c r="E5" i="1"/>
  <c r="D5" i="1"/>
  <c r="C5" i="1"/>
  <c r="C7" i="1" s="1"/>
  <c r="B5" i="1"/>
  <c r="B7" i="1" s="1"/>
</calcChain>
</file>

<file path=xl/sharedStrings.xml><?xml version="1.0" encoding="utf-8"?>
<sst xmlns="http://schemas.openxmlformats.org/spreadsheetml/2006/main" count="735" uniqueCount="735">
  <si>
    <t>Легенда</t>
  </si>
  <si>
    <t>Студио/офис</t>
  </si>
  <si>
    <t>Апартамент с 1 спалня</t>
  </si>
  <si>
    <t>Апартамент с 2 спални</t>
  </si>
  <si>
    <t>Вход А</t>
  </si>
  <si>
    <t>Этаж</t>
  </si>
  <si>
    <t>Улица</t>
  </si>
  <si>
    <t>Улица/двор</t>
  </si>
  <si>
    <t>Двор-Юг</t>
  </si>
  <si>
    <t>Двор-изток</t>
  </si>
  <si>
    <t>Море-Запад</t>
  </si>
  <si>
    <t>Ап.1-А</t>
  </si>
  <si>
    <t>Офис 2-А</t>
  </si>
  <si>
    <t>Офис 3-А</t>
  </si>
  <si>
    <t>Офис 4-А</t>
  </si>
  <si>
    <t>Офис 5-А</t>
  </si>
  <si>
    <t>Ап. 6-А</t>
  </si>
  <si>
    <t>Ап.7-А</t>
  </si>
  <si>
    <t>Ап. 8-А</t>
  </si>
  <si>
    <t>Ап.9-А</t>
  </si>
  <si>
    <t>Ап.10-А</t>
  </si>
  <si>
    <t>Ап.11-А</t>
  </si>
  <si>
    <t>Ценова листа на апартаменти и паркоместа - комплекс "Evergreen", Варна, ЖК "Бриз"</t>
  </si>
  <si>
    <t>Етаж</t>
  </si>
  <si>
    <t>Етаж</t>
  </si>
  <si>
    <t>№</t>
  </si>
  <si>
    <t>Вид</t>
  </si>
  <si>
    <t>Чиста площ</t>
  </si>
  <si>
    <t>Общи части</t>
  </si>
  <si>
    <t>Обща площ</t>
  </si>
  <si>
    <t>Цена</t>
  </si>
  <si>
    <t>Статус</t>
  </si>
  <si>
    <t>Външен паркинг</t>
  </si>
  <si>
    <t>№ на апартамента</t>
  </si>
  <si>
    <t>Тип</t>
  </si>
  <si>
    <t>Мокри помещения</t>
  </si>
  <si>
    <t>Изложение</t>
  </si>
  <si>
    <t>Тераса тип градина</t>
  </si>
  <si>
    <t>Жилищна площ</t>
  </si>
  <si>
    <t>Общи части</t>
  </si>
  <si>
    <t>Маза</t>
  </si>
  <si>
    <t>Обща площ</t>
  </si>
  <si>
    <t>Цена в евро за кв.м</t>
  </si>
  <si>
    <t>Цена в евро</t>
  </si>
  <si>
    <t>Статус</t>
  </si>
  <si>
    <t>Вход "А"</t>
  </si>
  <si>
    <t>Ап.12-А</t>
  </si>
  <si>
    <t>Ап. 13-А</t>
  </si>
  <si>
    <t>Ап. 14-А</t>
  </si>
  <si>
    <t>Ап. 15-А</t>
  </si>
  <si>
    <t>Ап. 16-А</t>
  </si>
  <si>
    <t>Ап.17-А</t>
  </si>
  <si>
    <t>Ап. 18-А</t>
  </si>
  <si>
    <t>Ап.19-А</t>
  </si>
  <si>
    <t>Ап.20-А</t>
  </si>
  <si>
    <t>Ап.21-А</t>
  </si>
  <si>
    <t>Ап.22-А</t>
  </si>
  <si>
    <t>1, 2</t>
  </si>
  <si>
    <t>Паркомясто</t>
  </si>
  <si>
    <t>тристаен</t>
  </si>
  <si>
    <t>юг-запад, север</t>
  </si>
  <si>
    <t>---</t>
  </si>
  <si>
    <t>Свободен</t>
  </si>
  <si>
    <t>промо</t>
  </si>
  <si>
    <t>прерабока от 2-стаен</t>
  </si>
  <si>
    <t>---</t>
  </si>
  <si>
    <t>3, 4</t>
  </si>
  <si>
    <t>Паркомясто</t>
  </si>
  <si>
    <t>---</t>
  </si>
  <si>
    <t>Резерв</t>
  </si>
  <si>
    <t>5, 6</t>
  </si>
  <si>
    <t>Паркомясто</t>
  </si>
  <si>
    <t>---</t>
  </si>
  <si>
    <t>7, 8</t>
  </si>
  <si>
    <t>Паркомясто</t>
  </si>
  <si>
    <t>---</t>
  </si>
  <si>
    <t>9, 10</t>
  </si>
  <si>
    <t>Паркомясто</t>
  </si>
  <si>
    <t>---</t>
  </si>
  <si>
    <t>11, 12</t>
  </si>
  <si>
    <t>Паркомясто</t>
  </si>
  <si>
    <t>---</t>
  </si>
  <si>
    <t>13, 14</t>
  </si>
  <si>
    <t>Паркомясто</t>
  </si>
  <si>
    <t>---</t>
  </si>
  <si>
    <t>Паркомясто</t>
  </si>
  <si>
    <t>---</t>
  </si>
  <si>
    <t>17, 18</t>
  </si>
  <si>
    <t>Паркомясто</t>
  </si>
  <si>
    <t>---</t>
  </si>
  <si>
    <t>19, 20</t>
  </si>
  <si>
    <t>Паркомясто</t>
  </si>
  <si>
    <t>---</t>
  </si>
  <si>
    <t>21, 22</t>
  </si>
  <si>
    <t>Паркомясто</t>
  </si>
  <si>
    <t>---</t>
  </si>
  <si>
    <t>23, 24</t>
  </si>
  <si>
    <t>Паркомясто</t>
  </si>
  <si>
    <t>---</t>
  </si>
  <si>
    <t>25, 26</t>
  </si>
  <si>
    <t>Паркомясто</t>
  </si>
  <si>
    <t>---</t>
  </si>
  <si>
    <t>27, 28</t>
  </si>
  <si>
    <t>Паркомясто</t>
  </si>
  <si>
    <t>---</t>
  </si>
  <si>
    <t>29, 30</t>
  </si>
  <si>
    <t>Паркомясто</t>
  </si>
  <si>
    <t>---</t>
  </si>
  <si>
    <t>31, 32</t>
  </si>
  <si>
    <t>Паркомясто</t>
  </si>
  <si>
    <t>---</t>
  </si>
  <si>
    <t>33, 34</t>
  </si>
  <si>
    <t>Паркомясто</t>
  </si>
  <si>
    <t>---</t>
  </si>
  <si>
    <t>35, 36</t>
  </si>
  <si>
    <t>Паркомясто</t>
  </si>
  <si>
    <t>---</t>
  </si>
  <si>
    <t>37, 38</t>
  </si>
  <si>
    <t>Паркомясто</t>
  </si>
  <si>
    <t>---</t>
  </si>
  <si>
    <t>39, 40</t>
  </si>
  <si>
    <t>Паркомясто</t>
  </si>
  <si>
    <t>---</t>
  </si>
  <si>
    <t>офис</t>
  </si>
  <si>
    <t>41, 42</t>
  </si>
  <si>
    <t>Паркомясто</t>
  </si>
  <si>
    <t>север-изток</t>
  </si>
  <si>
    <t>---</t>
  </si>
  <si>
    <t>43, 44</t>
  </si>
  <si>
    <t>Паркомясто</t>
  </si>
  <si>
    <t>---</t>
  </si>
  <si>
    <t>Подземен паркинг</t>
  </si>
  <si>
    <t>Паркомясто</t>
  </si>
  <si>
    <t>---</t>
  </si>
  <si>
    <t>---</t>
  </si>
  <si>
    <t>Паркомясто</t>
  </si>
  <si>
    <t>Паркомясто</t>
  </si>
  <si>
    <t>48, 49</t>
  </si>
  <si>
    <t>Паркомясто</t>
  </si>
  <si>
    <t>50, 51</t>
  </si>
  <si>
    <t>Паркомясто</t>
  </si>
  <si>
    <t>52, 53</t>
  </si>
  <si>
    <t>Паркомясто</t>
  </si>
  <si>
    <t>54, 55</t>
  </si>
  <si>
    <t>Паркомясто</t>
  </si>
  <si>
    <t>56, 57</t>
  </si>
  <si>
    <t>Свободен</t>
  </si>
  <si>
    <t>Паркомясто</t>
  </si>
  <si>
    <t>58, 59</t>
  </si>
  <si>
    <t>Паркомясто</t>
  </si>
  <si>
    <t>60, 61</t>
  </si>
  <si>
    <t>Паркомясто</t>
  </si>
  <si>
    <t>офис</t>
  </si>
  <si>
    <t>север-изток</t>
  </si>
  <si>
    <t>---</t>
  </si>
  <si>
    <t>62, 63</t>
  </si>
  <si>
    <t>Паркомясто</t>
  </si>
  <si>
    <t>64, 65</t>
  </si>
  <si>
    <t>Паркомясто</t>
  </si>
  <si>
    <t>Паркомясто</t>
  </si>
  <si>
    <t>Резерв</t>
  </si>
  <si>
    <t>Паркомясто</t>
  </si>
  <si>
    <t>Резерв</t>
  </si>
  <si>
    <t>68, 69</t>
  </si>
  <si>
    <t>Паркомясто</t>
  </si>
  <si>
    <t>70, 71</t>
  </si>
  <si>
    <t>Паркомясто</t>
  </si>
  <si>
    <t>72, 73</t>
  </si>
  <si>
    <t>Паркомясто</t>
  </si>
  <si>
    <t>74, 75</t>
  </si>
  <si>
    <t>Паркомясто</t>
  </si>
  <si>
    <t>76, 77</t>
  </si>
  <si>
    <t>Паркомясто</t>
  </si>
  <si>
    <t>78, 79</t>
  </si>
  <si>
    <t>Паркомясто</t>
  </si>
  <si>
    <t>80, 81</t>
  </si>
  <si>
    <t>Паркомясто</t>
  </si>
  <si>
    <t>82, 83</t>
  </si>
  <si>
    <t>Паркомясто</t>
  </si>
  <si>
    <t>Свободен</t>
  </si>
  <si>
    <t>офис</t>
  </si>
  <si>
    <t>север-изток</t>
  </si>
  <si>
    <t>84, 85</t>
  </si>
  <si>
    <t>---</t>
  </si>
  <si>
    <t>Паркомясто</t>
  </si>
  <si>
    <t>86, 87</t>
  </si>
  <si>
    <t>Паркомясто</t>
  </si>
  <si>
    <t>88, 89</t>
  </si>
  <si>
    <t>Паркомясто</t>
  </si>
  <si>
    <t>Свободен</t>
  </si>
  <si>
    <t>90, 91</t>
  </si>
  <si>
    <t>Паркомясто</t>
  </si>
  <si>
    <t>офис</t>
  </si>
  <si>
    <t>север-изток</t>
  </si>
  <si>
    <t>---</t>
  </si>
  <si>
    <t>92, 93</t>
  </si>
  <si>
    <t>Паркомясто</t>
  </si>
  <si>
    <t>Свободен</t>
  </si>
  <si>
    <t>94, 95</t>
  </si>
  <si>
    <t>Паркомясто</t>
  </si>
  <si>
    <t>Ап.23-А</t>
  </si>
  <si>
    <t>Ап. 24-А</t>
  </si>
  <si>
    <t>Ап. 25-А</t>
  </si>
  <si>
    <t>Ап. 26-А</t>
  </si>
  <si>
    <t>Ап. 27-А</t>
  </si>
  <si>
    <t>Ап.28-А</t>
  </si>
  <si>
    <t>Ап. 29-А</t>
  </si>
  <si>
    <t>Ап.30-А</t>
  </si>
  <si>
    <t>Ап.31-А</t>
  </si>
  <si>
    <t>Ап.32-А</t>
  </si>
  <si>
    <t>Ап.33-А</t>
  </si>
  <si>
    <t>Паркомясто</t>
  </si>
  <si>
    <t>?</t>
  </si>
  <si>
    <t>тристаен</t>
  </si>
  <si>
    <t>Паркомясто</t>
  </si>
  <si>
    <t>Паркомясто</t>
  </si>
  <si>
    <t>Паркомясто</t>
  </si>
  <si>
    <t>юг, север</t>
  </si>
  <si>
    <t>102, 103</t>
  </si>
  <si>
    <t>Паркомясто</t>
  </si>
  <si>
    <t>104, 105</t>
  </si>
  <si>
    <t>Паркомясто</t>
  </si>
  <si>
    <t>106, 107</t>
  </si>
  <si>
    <t>Паркомясто</t>
  </si>
  <si>
    <t>114, 115</t>
  </si>
  <si>
    <t>Паркомясто</t>
  </si>
  <si>
    <t>116, 117</t>
  </si>
  <si>
    <t>Паркомясто</t>
  </si>
  <si>
    <t>Свободен</t>
  </si>
  <si>
    <t>промо</t>
  </si>
  <si>
    <t>двустаен</t>
  </si>
  <si>
    <t>юг</t>
  </si>
  <si>
    <t>---</t>
  </si>
  <si>
    <t>Ап.34-А</t>
  </si>
  <si>
    <t>Ап. 35-А</t>
  </si>
  <si>
    <t>Ап. 36-А</t>
  </si>
  <si>
    <t>Ап. 37-А</t>
  </si>
  <si>
    <t>Ап. 38-А</t>
  </si>
  <si>
    <t>Ап.39-А</t>
  </si>
  <si>
    <t>Ап. 40-А</t>
  </si>
  <si>
    <t>Ап.41-А</t>
  </si>
  <si>
    <t>Ап.42-А</t>
  </si>
  <si>
    <t>Ап.43-А</t>
  </si>
  <si>
    <t>Ап.44-А</t>
  </si>
  <si>
    <t>Свободен</t>
  </si>
  <si>
    <t>промо</t>
  </si>
  <si>
    <t>едностаен</t>
  </si>
  <si>
    <t>изток</t>
  </si>
  <si>
    <t>Свободен</t>
  </si>
  <si>
    <t>промо</t>
  </si>
  <si>
    <t>двустаен</t>
  </si>
  <si>
    <t>запад</t>
  </si>
  <si>
    <t>Свободен</t>
  </si>
  <si>
    <t>двустаен</t>
  </si>
  <si>
    <t>запад</t>
  </si>
  <si>
    <t>Свободен</t>
  </si>
  <si>
    <t>двустаен</t>
  </si>
  <si>
    <t>запад</t>
  </si>
  <si>
    <t>Свободен</t>
  </si>
  <si>
    <t>тристаен</t>
  </si>
  <si>
    <t>север-запад</t>
  </si>
  <si>
    <t>---</t>
  </si>
  <si>
    <t>Свободен</t>
  </si>
  <si>
    <t>двустаен</t>
  </si>
  <si>
    <t>север-изток</t>
  </si>
  <si>
    <t>---</t>
  </si>
  <si>
    <t>---</t>
  </si>
  <si>
    <t>Свободен</t>
  </si>
  <si>
    <t>двустаен</t>
  </si>
  <si>
    <t>север-изток</t>
  </si>
  <si>
    <t>---</t>
  </si>
  <si>
    <t>---</t>
  </si>
  <si>
    <t>Свободен</t>
  </si>
  <si>
    <t>двустаен</t>
  </si>
  <si>
    <t>север-изток</t>
  </si>
  <si>
    <t>---</t>
  </si>
  <si>
    <t>Ап.45-А</t>
  </si>
  <si>
    <t>Ап. 46-А</t>
  </si>
  <si>
    <t>Свободен</t>
  </si>
  <si>
    <t>двустаен</t>
  </si>
  <si>
    <t>юг, север</t>
  </si>
  <si>
    <t>---</t>
  </si>
  <si>
    <t>Ап. 47-А</t>
  </si>
  <si>
    <t>Ап. 48-А</t>
  </si>
  <si>
    <t>Ап.49-А</t>
  </si>
  <si>
    <t>Ап. 50-А</t>
  </si>
  <si>
    <t>Ап.51-А</t>
  </si>
  <si>
    <t>Ап.52-А</t>
  </si>
  <si>
    <t>Свободен</t>
  </si>
  <si>
    <t>промо</t>
  </si>
  <si>
    <t>едностаен</t>
  </si>
  <si>
    <t>юг</t>
  </si>
  <si>
    <t>---</t>
  </si>
  <si>
    <t>Свободен</t>
  </si>
  <si>
    <t>промо</t>
  </si>
  <si>
    <t>двустаен</t>
  </si>
  <si>
    <t>юг</t>
  </si>
  <si>
    <t>---</t>
  </si>
  <si>
    <t>Свободен</t>
  </si>
  <si>
    <t>промо</t>
  </si>
  <si>
    <t>двустаен</t>
  </si>
  <si>
    <t>изток</t>
  </si>
  <si>
    <t>---</t>
  </si>
  <si>
    <t>---</t>
  </si>
  <si>
    <t>Свободен</t>
  </si>
  <si>
    <t>двустаен</t>
  </si>
  <si>
    <t>север-изток</t>
  </si>
  <si>
    <t>---</t>
  </si>
  <si>
    <t>---</t>
  </si>
  <si>
    <t>Свободен</t>
  </si>
  <si>
    <t>двустаен</t>
  </si>
  <si>
    <t>север-изток</t>
  </si>
  <si>
    <t>---</t>
  </si>
  <si>
    <t>---</t>
  </si>
  <si>
    <t>Свободен</t>
  </si>
  <si>
    <t>двустаен</t>
  </si>
  <si>
    <t>север-изток</t>
  </si>
  <si>
    <t>---</t>
  </si>
  <si>
    <t>---</t>
  </si>
  <si>
    <t>Свободен</t>
  </si>
  <si>
    <t>тристаен</t>
  </si>
  <si>
    <t>юг-запад, север</t>
  </si>
  <si>
    <t>---</t>
  </si>
  <si>
    <t>Свободен</t>
  </si>
  <si>
    <t>двустаен</t>
  </si>
  <si>
    <t>север-изток</t>
  </si>
  <si>
    <t>---</t>
  </si>
  <si>
    <t>---</t>
  </si>
  <si>
    <t>Свободен</t>
  </si>
  <si>
    <t>двустаен</t>
  </si>
  <si>
    <t>север-изток</t>
  </si>
  <si>
    <t>---</t>
  </si>
  <si>
    <t>---</t>
  </si>
  <si>
    <t>Свободен</t>
  </si>
  <si>
    <t>двустаен</t>
  </si>
  <si>
    <t>север-изток</t>
  </si>
  <si>
    <t>---</t>
  </si>
  <si>
    <t>Свободен</t>
  </si>
  <si>
    <t>двустаен</t>
  </si>
  <si>
    <t>юг, север</t>
  </si>
  <si>
    <t>---</t>
  </si>
  <si>
    <t>Свободен</t>
  </si>
  <si>
    <t>промо</t>
  </si>
  <si>
    <t>едностаен</t>
  </si>
  <si>
    <t>юг</t>
  </si>
  <si>
    <t>---</t>
  </si>
  <si>
    <t>Свободен</t>
  </si>
  <si>
    <t>промо</t>
  </si>
  <si>
    <t>двустаен</t>
  </si>
  <si>
    <t>юг</t>
  </si>
  <si>
    <t>---</t>
  </si>
  <si>
    <t>Свободен</t>
  </si>
  <si>
    <t>промо</t>
  </si>
  <si>
    <t>двустаен</t>
  </si>
  <si>
    <t>изток</t>
  </si>
  <si>
    <t>---</t>
  </si>
  <si>
    <t>---</t>
  </si>
  <si>
    <t>Свободен</t>
  </si>
  <si>
    <t>двустаен</t>
  </si>
  <si>
    <t>север-изток</t>
  </si>
  <si>
    <t>---</t>
  </si>
  <si>
    <t>---</t>
  </si>
  <si>
    <t>Свободен</t>
  </si>
  <si>
    <t>двустаен</t>
  </si>
  <si>
    <t>север-изток</t>
  </si>
  <si>
    <t>---</t>
  </si>
  <si>
    <t>Вход Б</t>
  </si>
  <si>
    <t>---</t>
  </si>
  <si>
    <t>Вход В</t>
  </si>
  <si>
    <t>Вход Г</t>
  </si>
  <si>
    <t>Улица/двор-Юг</t>
  </si>
  <si>
    <t>Двор-Юг</t>
  </si>
  <si>
    <t>Улица/Море-Юг</t>
  </si>
  <si>
    <t>Море/Двор</t>
  </si>
  <si>
    <t>Двор</t>
  </si>
  <si>
    <t>Двор/море</t>
  </si>
  <si>
    <t>Свободен</t>
  </si>
  <si>
    <t>двустаен</t>
  </si>
  <si>
    <t>север-изток</t>
  </si>
  <si>
    <t>---</t>
  </si>
  <si>
    <t>---</t>
  </si>
  <si>
    <t>Море-Юг</t>
  </si>
  <si>
    <t>Море-запад</t>
  </si>
  <si>
    <t>Двор</t>
  </si>
  <si>
    <t>Ап. 1-Б</t>
  </si>
  <si>
    <t>Ап. 2-Б</t>
  </si>
  <si>
    <t>Свободен</t>
  </si>
  <si>
    <t>Ап. 3-Б</t>
  </si>
  <si>
    <t>Ап. 1-В</t>
  </si>
  <si>
    <t>Ап.1-Г</t>
  </si>
  <si>
    <t>двустаен</t>
  </si>
  <si>
    <t>Ап.2-Г</t>
  </si>
  <si>
    <t>юг-запад, север</t>
  </si>
  <si>
    <t>---</t>
  </si>
  <si>
    <t>Ап.3-Г</t>
  </si>
  <si>
    <t>Ап.4-Г</t>
  </si>
  <si>
    <t>Ап.5-Г</t>
  </si>
  <si>
    <t>Ап.6-Г</t>
  </si>
  <si>
    <t>Ап.7-Г</t>
  </si>
  <si>
    <t>Ап.8-Г</t>
  </si>
  <si>
    <t>Свободен</t>
  </si>
  <si>
    <t>двустаен</t>
  </si>
  <si>
    <t>север-изток</t>
  </si>
  <si>
    <t>---</t>
  </si>
  <si>
    <t>Свободен</t>
  </si>
  <si>
    <t>двустаен</t>
  </si>
  <si>
    <t>север-изток</t>
  </si>
  <si>
    <t>---</t>
  </si>
  <si>
    <t>Свободен</t>
  </si>
  <si>
    <t>двустаен</t>
  </si>
  <si>
    <t>север-изток</t>
  </si>
  <si>
    <t>Свободен</t>
  </si>
  <si>
    <t>двустаен</t>
  </si>
  <si>
    <t>юг, север</t>
  </si>
  <si>
    <t>---</t>
  </si>
  <si>
    <t>Свободен</t>
  </si>
  <si>
    <t>едностаен</t>
  </si>
  <si>
    <t>юг</t>
  </si>
  <si>
    <t>---</t>
  </si>
  <si>
    <t>Свободен</t>
  </si>
  <si>
    <t>двустаен</t>
  </si>
  <si>
    <t>юг</t>
  </si>
  <si>
    <t>---</t>
  </si>
  <si>
    <t>Резервиран</t>
  </si>
  <si>
    <t>двустаен</t>
  </si>
  <si>
    <t>изток</t>
  </si>
  <si>
    <t>---</t>
  </si>
  <si>
    <t>---</t>
  </si>
  <si>
    <t>Свободен</t>
  </si>
  <si>
    <t>двустаен</t>
  </si>
  <si>
    <t>юг-запад</t>
  </si>
  <si>
    <t>---</t>
  </si>
  <si>
    <t>Свободен</t>
  </si>
  <si>
    <t>двустаен</t>
  </si>
  <si>
    <t>юг-запад</t>
  </si>
  <si>
    <t>---</t>
  </si>
  <si>
    <t>Резервиран</t>
  </si>
  <si>
    <t>двустаен</t>
  </si>
  <si>
    <t>юг-запад</t>
  </si>
  <si>
    <t>---</t>
  </si>
  <si>
    <t>Ап. 4-Б</t>
  </si>
  <si>
    <t>Ап. 5-Б</t>
  </si>
  <si>
    <t>Свободен</t>
  </si>
  <si>
    <t>Ап. 6-Б</t>
  </si>
  <si>
    <t>Ап. 2-В</t>
  </si>
  <si>
    <t>тристаен</t>
  </si>
  <si>
    <t>юг-запад, север</t>
  </si>
  <si>
    <t>Ап.9-Г</t>
  </si>
  <si>
    <t>Ап.10-Г</t>
  </si>
  <si>
    <t>Ап.11-Г</t>
  </si>
  <si>
    <t>Ап.12-Г</t>
  </si>
  <si>
    <t>Ап.13-Г</t>
  </si>
  <si>
    <t>Свободен</t>
  </si>
  <si>
    <t>двустаен</t>
  </si>
  <si>
    <t>север-изток</t>
  </si>
  <si>
    <t>Ап.14-Г</t>
  </si>
  <si>
    <t>Ап.15-Г</t>
  </si>
  <si>
    <t>Ап. 16-Г</t>
  </si>
  <si>
    <t>Свободен</t>
  </si>
  <si>
    <t>едностаен</t>
  </si>
  <si>
    <t>север-изток</t>
  </si>
  <si>
    <t>Свободен</t>
  </si>
  <si>
    <t>тристаен</t>
  </si>
  <si>
    <t>юг, север</t>
  </si>
  <si>
    <t>Свободен</t>
  </si>
  <si>
    <t>двустаен</t>
  </si>
  <si>
    <t>юг</t>
  </si>
  <si>
    <t>Свободен</t>
  </si>
  <si>
    <t>двустаен</t>
  </si>
  <si>
    <t>изток</t>
  </si>
  <si>
    <t>---</t>
  </si>
  <si>
    <t>Свободен</t>
  </si>
  <si>
    <t>двустаен</t>
  </si>
  <si>
    <t>юг-запад</t>
  </si>
  <si>
    <t>Свободен</t>
  </si>
  <si>
    <t>двустаен</t>
  </si>
  <si>
    <t>юг-запад</t>
  </si>
  <si>
    <t>Свободен</t>
  </si>
  <si>
    <t>Вход "Б"</t>
  </si>
  <si>
    <t>тристаен</t>
  </si>
  <si>
    <t>юг, север</t>
  </si>
  <si>
    <t>Свободен</t>
  </si>
  <si>
    <t>промо</t>
  </si>
  <si>
    <t>двустаен</t>
  </si>
  <si>
    <t>Ап. 7-Б</t>
  </si>
  <si>
    <t>Ап. 8-Б</t>
  </si>
  <si>
    <t>Ап. 9-Б</t>
  </si>
  <si>
    <t>Ап. 3-В</t>
  </si>
  <si>
    <t>юг</t>
  </si>
  <si>
    <t>Ап.17-Г</t>
  </si>
  <si>
    <t>Ап.18-Г</t>
  </si>
  <si>
    <t>Ап.19-Г</t>
  </si>
  <si>
    <t>Ап.20-Г</t>
  </si>
  <si>
    <t>Ап.21-Г</t>
  </si>
  <si>
    <t>Ап.22-Г</t>
  </si>
  <si>
    <t>Ап.23-Г</t>
  </si>
  <si>
    <t>Ап. 24-Г</t>
  </si>
  <si>
    <t>Свободен</t>
  </si>
  <si>
    <t>двустаен</t>
  </si>
  <si>
    <t>юг, изток, север</t>
  </si>
  <si>
    <t>Свободен</t>
  </si>
  <si>
    <t>промо</t>
  </si>
  <si>
    <t>тристаен</t>
  </si>
  <si>
    <t>юг, север</t>
  </si>
  <si>
    <t>---</t>
  </si>
  <si>
    <t>Свободен</t>
  </si>
  <si>
    <t>двустаен</t>
  </si>
  <si>
    <t>юг</t>
  </si>
  <si>
    <t>---</t>
  </si>
  <si>
    <t>Свободен</t>
  </si>
  <si>
    <t>тристаен</t>
  </si>
  <si>
    <t>юг, изток, север</t>
  </si>
  <si>
    <t>---</t>
  </si>
  <si>
    <t>Свободен</t>
  </si>
  <si>
    <t>тристаен</t>
  </si>
  <si>
    <t>юг, север</t>
  </si>
  <si>
    <t>---</t>
  </si>
  <si>
    <t>Свободен</t>
  </si>
  <si>
    <t>двустаен</t>
  </si>
  <si>
    <t>юг</t>
  </si>
  <si>
    <t>---</t>
  </si>
  <si>
    <t>Свободен</t>
  </si>
  <si>
    <t>тристаен</t>
  </si>
  <si>
    <t>юг, изток, север</t>
  </si>
  <si>
    <t>---</t>
  </si>
  <si>
    <t>Свободен</t>
  </si>
  <si>
    <t>тристаен</t>
  </si>
  <si>
    <t>юг, север</t>
  </si>
  <si>
    <t>---</t>
  </si>
  <si>
    <t>Свободен</t>
  </si>
  <si>
    <t>двустаен</t>
  </si>
  <si>
    <t>юг</t>
  </si>
  <si>
    <t>---</t>
  </si>
  <si>
    <t>Свободен</t>
  </si>
  <si>
    <t>Ап. 10-Б</t>
  </si>
  <si>
    <t>двустаен</t>
  </si>
  <si>
    <t>Ап. 11-Б</t>
  </si>
  <si>
    <t>Ап. 12-Б</t>
  </si>
  <si>
    <t>юг, изток, север</t>
  </si>
  <si>
    <t>Ап. 4-В</t>
  </si>
  <si>
    <t>Ап.25-Г</t>
  </si>
  <si>
    <t>Свободен</t>
  </si>
  <si>
    <t>двустаен</t>
  </si>
  <si>
    <t>юг, север</t>
  </si>
  <si>
    <t>Ап.26-Г</t>
  </si>
  <si>
    <t>Ап.27-Г</t>
  </si>
  <si>
    <t>Ап.28-Г</t>
  </si>
  <si>
    <t>Ап.29-Г</t>
  </si>
  <si>
    <t>Ап.30-Г</t>
  </si>
  <si>
    <t>Ап.31-Г</t>
  </si>
  <si>
    <t>Ап. 32-Г</t>
  </si>
  <si>
    <t>Свободен</t>
  </si>
  <si>
    <t>двустаен</t>
  </si>
  <si>
    <t>юг</t>
  </si>
  <si>
    <t>Свободен</t>
  </si>
  <si>
    <t>двустаен</t>
  </si>
  <si>
    <t>юг, изток, север</t>
  </si>
  <si>
    <t>Свободен</t>
  </si>
  <si>
    <t>Вход "В"</t>
  </si>
  <si>
    <t>тристаен</t>
  </si>
  <si>
    <t>юг, изток, север</t>
  </si>
  <si>
    <t>Свободен</t>
  </si>
  <si>
    <t>тристаен</t>
  </si>
  <si>
    <t>юг, изток, север</t>
  </si>
  <si>
    <t>---</t>
  </si>
  <si>
    <t>Продадено</t>
  </si>
  <si>
    <t>Продадено</t>
  </si>
  <si>
    <t>Свободен</t>
  </si>
  <si>
    <t>тристаен</t>
  </si>
  <si>
    <t>юг, изток, север</t>
  </si>
  <si>
    <t>---</t>
  </si>
  <si>
    <t>Свободен</t>
  </si>
  <si>
    <t>тристаен</t>
  </si>
  <si>
    <t>юг, изток, север</t>
  </si>
  <si>
    <t>Свободен</t>
  </si>
  <si>
    <t>двустаен</t>
  </si>
  <si>
    <t>юг, изток, север</t>
  </si>
  <si>
    <t>Свободен</t>
  </si>
  <si>
    <t>Вход "Г"</t>
  </si>
  <si>
    <t>двустаен</t>
  </si>
  <si>
    <t>север</t>
  </si>
  <si>
    <t>---</t>
  </si>
  <si>
    <t>Свободен</t>
  </si>
  <si>
    <t>промо</t>
  </si>
  <si>
    <t>двустаен</t>
  </si>
  <si>
    <t>юг, север</t>
  </si>
  <si>
    <t>Ап. 13-Б</t>
  </si>
  <si>
    <t>Ап. 14-Б</t>
  </si>
  <si>
    <t>Ап. 15-Б</t>
  </si>
  <si>
    <t>Ап. 5-В</t>
  </si>
  <si>
    <t>Ап.33-Г</t>
  </si>
  <si>
    <t>Ап.34-Г</t>
  </si>
  <si>
    <t>Свободен</t>
  </si>
  <si>
    <t>двустаен</t>
  </si>
  <si>
    <t>юг</t>
  </si>
  <si>
    <t>Ап.35-Г</t>
  </si>
  <si>
    <t>Свободен</t>
  </si>
  <si>
    <t>двустаен</t>
  </si>
  <si>
    <t>юг</t>
  </si>
  <si>
    <t>Ап.36-Г</t>
  </si>
  <si>
    <t>Ап. 37-Г</t>
  </si>
  <si>
    <t>Свободен</t>
  </si>
  <si>
    <t>двустаен</t>
  </si>
  <si>
    <t>юг-запад</t>
  </si>
  <si>
    <t>---</t>
  </si>
  <si>
    <t>Свободен</t>
  </si>
  <si>
    <t>двустаен</t>
  </si>
  <si>
    <t>юг-запад</t>
  </si>
  <si>
    <t>Свободен</t>
  </si>
  <si>
    <t>двустаен</t>
  </si>
  <si>
    <t>юг-запад</t>
  </si>
  <si>
    <t>---</t>
  </si>
  <si>
    <t>Свободен</t>
  </si>
  <si>
    <t>двустаен</t>
  </si>
  <si>
    <t>изток</t>
  </si>
  <si>
    <t>---</t>
  </si>
  <si>
    <t>Свободен</t>
  </si>
  <si>
    <t>двустаен</t>
  </si>
  <si>
    <t>север-изток</t>
  </si>
  <si>
    <t>---</t>
  </si>
  <si>
    <t>Свободен</t>
  </si>
  <si>
    <t>промо</t>
  </si>
  <si>
    <t>тристаен</t>
  </si>
  <si>
    <t>юг, север</t>
  </si>
  <si>
    <t>---</t>
  </si>
  <si>
    <t>Свободен</t>
  </si>
  <si>
    <t>двустаен</t>
  </si>
  <si>
    <t>юг</t>
  </si>
  <si>
    <t>---</t>
  </si>
  <si>
    <t>Свободен</t>
  </si>
  <si>
    <t>двустаен</t>
  </si>
  <si>
    <t>юг</t>
  </si>
  <si>
    <t>---</t>
  </si>
  <si>
    <t>Свободен</t>
  </si>
  <si>
    <t>тристаен</t>
  </si>
  <si>
    <t>юг-запад</t>
  </si>
  <si>
    <t>---</t>
  </si>
  <si>
    <t>---</t>
  </si>
  <si>
    <t>Свободен</t>
  </si>
  <si>
    <t>двустаен</t>
  </si>
  <si>
    <t>юг-запад</t>
  </si>
  <si>
    <t>---</t>
  </si>
  <si>
    <t>Свободен</t>
  </si>
  <si>
    <t>двустаен</t>
  </si>
  <si>
    <t>юг-запад</t>
  </si>
  <si>
    <t>---</t>
  </si>
  <si>
    <t>---</t>
  </si>
  <si>
    <t>Свободен</t>
  </si>
  <si>
    <t>двустаен</t>
  </si>
  <si>
    <t>изток</t>
  </si>
  <si>
    <t>---</t>
  </si>
  <si>
    <t>---</t>
  </si>
  <si>
    <t>Свободен</t>
  </si>
  <si>
    <t>двустаен</t>
  </si>
  <si>
    <t>север-изток</t>
  </si>
  <si>
    <t>---</t>
  </si>
  <si>
    <t>---</t>
  </si>
  <si>
    <t>Свободен</t>
  </si>
  <si>
    <t>промо</t>
  </si>
  <si>
    <t>тристаен</t>
  </si>
  <si>
    <t>юг, север</t>
  </si>
  <si>
    <t>---</t>
  </si>
  <si>
    <t>Свободен</t>
  </si>
  <si>
    <t>двустаен</t>
  </si>
  <si>
    <t>юг</t>
  </si>
  <si>
    <t>---</t>
  </si>
  <si>
    <t>Свободен</t>
  </si>
  <si>
    <t>двустаен</t>
  </si>
  <si>
    <t>юг</t>
  </si>
  <si>
    <t>---</t>
  </si>
  <si>
    <t>Свободен</t>
  </si>
  <si>
    <t>тристаен</t>
  </si>
  <si>
    <t>юг-запад</t>
  </si>
  <si>
    <t>---</t>
  </si>
  <si>
    <t>---</t>
  </si>
  <si>
    <t>Свободен</t>
  </si>
  <si>
    <t>двустаен</t>
  </si>
  <si>
    <t>юг-запад</t>
  </si>
  <si>
    <t>---</t>
  </si>
  <si>
    <t>Свободен</t>
  </si>
  <si>
    <t>двустаен</t>
  </si>
  <si>
    <t>юг-запад</t>
  </si>
  <si>
    <t>---</t>
  </si>
  <si>
    <t>---</t>
  </si>
  <si>
    <t>Свободен</t>
  </si>
  <si>
    <t>двустаен</t>
  </si>
  <si>
    <t>изток</t>
  </si>
  <si>
    <t>---</t>
  </si>
  <si>
    <t>---</t>
  </si>
  <si>
    <t>Свободен</t>
  </si>
  <si>
    <t>едностаен</t>
  </si>
  <si>
    <t>север-изток</t>
  </si>
  <si>
    <t>---</t>
  </si>
  <si>
    <t>---</t>
  </si>
  <si>
    <t>Свободен</t>
  </si>
  <si>
    <t>промо</t>
  </si>
  <si>
    <t>тристаен</t>
  </si>
  <si>
    <t>юг, север</t>
  </si>
  <si>
    <t>Продадено</t>
  </si>
  <si>
    <t>двустаен</t>
  </si>
  <si>
    <t>юг</t>
  </si>
  <si>
    <t>Продадено</t>
  </si>
  <si>
    <t>двустаен</t>
  </si>
  <si>
    <t>юг</t>
  </si>
  <si>
    <t>Резервиран</t>
  </si>
  <si>
    <t>двустаен</t>
  </si>
  <si>
    <t>юг-запад</t>
  </si>
  <si>
    <t>---</t>
  </si>
  <si>
    <t>Свободен</t>
  </si>
  <si>
    <t>двустаен</t>
  </si>
  <si>
    <t>юг-запад</t>
  </si>
  <si>
    <t>Свободен</t>
  </si>
  <si>
    <t>двустаен</t>
  </si>
  <si>
    <t>юг-запад</t>
  </si>
  <si>
    <t>Продадено</t>
  </si>
  <si>
    <t>двустаен</t>
  </si>
  <si>
    <t>изток</t>
  </si>
  <si>
    <t>Продадено</t>
  </si>
  <si>
    <t>двустаен</t>
  </si>
  <si>
    <t>север-изток</t>
  </si>
  <si>
    <t>---</t>
  </si>
  <si>
    <t>Свободен</t>
  </si>
  <si>
    <t>тристаен</t>
  </si>
  <si>
    <t>юг, север</t>
  </si>
  <si>
    <t>Свободен</t>
  </si>
  <si>
    <t>тристаен</t>
  </si>
  <si>
    <t>запад, юг, изток</t>
  </si>
  <si>
    <t>Свободен</t>
  </si>
  <si>
    <t>тристаен</t>
  </si>
  <si>
    <t>юг-запад</t>
  </si>
  <si>
    <t>Свободен</t>
  </si>
  <si>
    <t>двустаен</t>
  </si>
  <si>
    <t>изток</t>
  </si>
  <si>
    <t>---</t>
  </si>
  <si>
    <t>Свободен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</si>
</sst>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€]#,##0.00"/>
    <numFmt numFmtId="165" formatCode="#,##0.00\ \m\2;\-#,##0.00\ \m\2"/>
    <numFmt numFmtId="166" formatCode="[$€-2]\ #,##0.00;[Red]\-[$€-2]\ #,##0.00"/>
    <numFmt numFmtId="167" formatCode="#,##0.00\m\2;\-#,##0.00\m\2"/>
  </numFmts>
  <fonts count="11" x14ac:knownFonts="1">
    <font>
      <sz val="10"/>
      <name val="Arial"/>
    </font>
    <font>
      <b/>
      <sz val="14"/>
      <name val="Arial"/>
    </font>
    <font>
      <sz val="11"/>
      <name val="Arial"/>
    </font>
    <font>
      <b/>
      <sz val="24"/>
      <name val="Arial"/>
    </font>
    <font>
      <b/>
      <sz val="11"/>
      <name val="Arial"/>
    </font>
    <font>
      <b/>
      <sz val="10"/>
      <name val="Arial"/>
    </font>
    <font>
      <b/>
      <sz val="18"/>
      <color rgb="FFFFFFFF"/>
      <name val="Arial"/>
    </font>
    <font>
      <b/>
      <sz val="11"/>
      <color rgb="FF000000"/>
      <name val="Arial"/>
    </font>
    <font>
      <b/>
      <sz val="14"/>
      <color rgb="FF000000"/>
      <name val="Arial"/>
    </font>
    <font>
      <b/>
      <sz val="18"/>
      <name val="Arial"/>
    </font>
    <font>
      <sz val="11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7C7C7C"/>
        <bgColor rgb="FF7C7C7C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A9D18E"/>
        <bgColor rgb="FFA9D18E"/>
      </patternFill>
    </fill>
    <fill>
      <patternFill patternType="solid">
        <fgColor rgb="FFBDD7EE"/>
        <bgColor rgb="FFBDD7EE"/>
      </patternFill>
    </fill>
    <fill>
      <patternFill patternType="solid">
        <fgColor rgb="FFA8D08D"/>
        <bgColor rgb="FFA8D08D"/>
      </patternFill>
    </fill>
    <fill>
      <patternFill patternType="solid">
        <fgColor rgb="FF9DC3E6"/>
        <bgColor rgb="FF9DC3E6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Font="1" applyBorder="1"/>
    <xf numFmtId="0" fontId="2" fillId="2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5" fontId="2" fillId="3" borderId="3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5" fontId="2" fillId="5" borderId="4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5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4" fontId="0" fillId="0" borderId="2" xfId="0" applyNumberFormat="1" applyFont="1" applyBorder="1"/>
    <xf numFmtId="164" fontId="0" fillId="0" borderId="2" xfId="0" applyNumberFormat="1" applyFont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5" borderId="5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165" fontId="2" fillId="5" borderId="3" xfId="0" applyNumberFormat="1" applyFont="1" applyFill="1" applyBorder="1" applyAlignment="1">
      <alignment horizontal="center"/>
    </xf>
    <xf numFmtId="164" fontId="2" fillId="4" borderId="11" xfId="0" applyNumberFormat="1" applyFont="1" applyFill="1" applyBorder="1" applyAlignment="1">
      <alignment horizontal="center" vertical="center"/>
    </xf>
    <xf numFmtId="0" fontId="2" fillId="0" borderId="1" xfId="0" applyFont="1" applyBorder="1" applyAlignment="1"/>
    <xf numFmtId="164" fontId="2" fillId="4" borderId="12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66" fontId="2" fillId="0" borderId="1" xfId="0" applyNumberFormat="1" applyFont="1" applyBorder="1"/>
    <xf numFmtId="165" fontId="2" fillId="3" borderId="13" xfId="0" applyNumberFormat="1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164" fontId="2" fillId="10" borderId="11" xfId="0" applyNumberFormat="1" applyFont="1" applyFill="1" applyBorder="1" applyAlignment="1">
      <alignment horizontal="center" vertical="center"/>
    </xf>
    <xf numFmtId="164" fontId="2" fillId="10" borderId="12" xfId="0" applyNumberFormat="1" applyFont="1" applyFill="1" applyBorder="1" applyAlignment="1">
      <alignment horizontal="center" vertical="center"/>
    </xf>
    <xf numFmtId="164" fontId="2" fillId="10" borderId="1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164" fontId="2" fillId="11" borderId="11" xfId="0" applyNumberFormat="1" applyFont="1" applyFill="1" applyBorder="1" applyAlignment="1">
      <alignment horizontal="center" vertical="center"/>
    </xf>
    <xf numFmtId="164" fontId="2" fillId="11" borderId="12" xfId="0" applyNumberFormat="1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/>
    </xf>
    <xf numFmtId="164" fontId="2" fillId="3" borderId="12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67" fontId="2" fillId="3" borderId="2" xfId="0" applyNumberFormat="1" applyFont="1" applyFill="1" applyBorder="1" applyAlignment="1">
      <alignment horizontal="center"/>
    </xf>
    <xf numFmtId="167" fontId="2" fillId="3" borderId="13" xfId="0" applyNumberFormat="1" applyFont="1" applyFill="1" applyBorder="1" applyAlignment="1">
      <alignment horizontal="center"/>
    </xf>
    <xf numFmtId="167" fontId="2" fillId="3" borderId="3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/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2" fillId="0" borderId="2" xfId="0" applyNumberFormat="1" applyFont="1" applyBorder="1"/>
    <xf numFmtId="164" fontId="2" fillId="0" borderId="2" xfId="0" applyNumberFormat="1" applyFont="1" applyBorder="1"/>
    <xf numFmtId="164" fontId="4" fillId="3" borderId="1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165" fontId="2" fillId="11" borderId="3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wrapText="1"/>
    </xf>
    <xf numFmtId="0" fontId="10" fillId="11" borderId="1" xfId="0" applyFont="1" applyFill="1" applyBorder="1" applyAlignment="1">
      <alignment horizontal="center" wrapText="1"/>
    </xf>
    <xf numFmtId="164" fontId="2" fillId="11" borderId="3" xfId="0" applyNumberFormat="1" applyFont="1" applyFill="1" applyBorder="1" applyAlignment="1">
      <alignment horizontal="center"/>
    </xf>
    <xf numFmtId="0" fontId="10" fillId="11" borderId="12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164" fontId="2" fillId="11" borderId="5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2" fillId="12" borderId="9" xfId="0" applyFont="1" applyFill="1" applyBorder="1" applyAlignment="1">
      <alignment horizontal="center"/>
    </xf>
    <xf numFmtId="165" fontId="2" fillId="12" borderId="3" xfId="0" applyNumberFormat="1" applyFont="1" applyFill="1" applyBorder="1" applyAlignment="1">
      <alignment horizontal="center"/>
    </xf>
    <xf numFmtId="164" fontId="2" fillId="12" borderId="3" xfId="0" applyNumberFormat="1" applyFont="1" applyFill="1" applyBorder="1" applyAlignment="1">
      <alignment horizontal="center"/>
    </xf>
    <xf numFmtId="164" fontId="2" fillId="12" borderId="5" xfId="0" applyNumberFormat="1" applyFont="1" applyFill="1" applyBorder="1" applyAlignment="1">
      <alignment horizontal="center"/>
    </xf>
    <xf numFmtId="0" fontId="2" fillId="13" borderId="8" xfId="0" applyFont="1" applyFill="1" applyBorder="1" applyAlignment="1">
      <alignment horizontal="center"/>
    </xf>
    <xf numFmtId="165" fontId="2" fillId="13" borderId="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164" fontId="2" fillId="13" borderId="4" xfId="0" applyNumberFormat="1" applyFont="1" applyFill="1" applyBorder="1" applyAlignment="1">
      <alignment horizontal="center"/>
    </xf>
    <xf numFmtId="164" fontId="2" fillId="13" borderId="6" xfId="0" applyNumberFormat="1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 wrapText="1"/>
    </xf>
    <xf numFmtId="0" fontId="10" fillId="10" borderId="1" xfId="0" applyFont="1" applyFill="1" applyBorder="1" applyAlignment="1">
      <alignment horizontal="center" wrapText="1"/>
    </xf>
    <xf numFmtId="164" fontId="4" fillId="11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/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67" fontId="2" fillId="2" borderId="3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4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2" xfId="0" applyBorder="1"/>
    <xf numFmtId="0" fontId="2" fillId="5" borderId="20" xfId="0" applyFont="1" applyFill="1" applyBorder="1" applyAlignment="1">
      <alignment horizontal="center"/>
    </xf>
    <xf numFmtId="0" fontId="0" fillId="0" borderId="21" xfId="0" applyBorder="1"/>
    <xf numFmtId="165" fontId="2" fillId="5" borderId="22" xfId="0" applyNumberFormat="1" applyFont="1" applyFill="1" applyBorder="1" applyAlignment="1">
      <alignment horizontal="center"/>
    </xf>
    <xf numFmtId="0" fontId="0" fillId="0" borderId="23" xfId="0" applyBorder="1"/>
    <xf numFmtId="164" fontId="2" fillId="5" borderId="22" xfId="0" applyNumberFormat="1" applyFont="1" applyFill="1" applyBorder="1" applyAlignment="1">
      <alignment horizontal="center"/>
    </xf>
    <xf numFmtId="164" fontId="2" fillId="5" borderId="24" xfId="0" applyNumberFormat="1" applyFont="1" applyFill="1" applyBorder="1" applyAlignment="1">
      <alignment horizontal="center"/>
    </xf>
    <xf numFmtId="0" fontId="0" fillId="0" borderId="25" xfId="0" applyBorder="1"/>
    <xf numFmtId="0" fontId="2" fillId="3" borderId="20" xfId="0" applyFont="1" applyFill="1" applyBorder="1" applyAlignment="1">
      <alignment horizontal="center"/>
    </xf>
    <xf numFmtId="165" fontId="2" fillId="3" borderId="22" xfId="0" applyNumberFormat="1" applyFont="1" applyFill="1" applyBorder="1" applyAlignment="1">
      <alignment horizontal="center"/>
    </xf>
    <xf numFmtId="164" fontId="2" fillId="3" borderId="22" xfId="0" applyNumberFormat="1" applyFont="1" applyFill="1" applyBorder="1" applyAlignment="1">
      <alignment horizontal="center"/>
    </xf>
    <xf numFmtId="164" fontId="2" fillId="3" borderId="24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167" fontId="2" fillId="5" borderId="22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5" fontId="2" fillId="2" borderId="13" xfId="0" applyNumberFormat="1" applyFont="1" applyFill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165" fontId="2" fillId="2" borderId="27" xfId="0" applyNumberFormat="1" applyFont="1" applyFill="1" applyBorder="1" applyAlignment="1">
      <alignment horizontal="center"/>
    </xf>
    <xf numFmtId="164" fontId="2" fillId="2" borderId="27" xfId="0" applyNumberFormat="1" applyFont="1" applyFill="1" applyBorder="1" applyAlignment="1">
      <alignment horizontal="center"/>
    </xf>
    <xf numFmtId="164" fontId="2" fillId="2" borderId="28" xfId="0" applyNumberFormat="1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165" fontId="2" fillId="3" borderId="30" xfId="0" applyNumberFormat="1" applyFont="1" applyFill="1" applyBorder="1" applyAlignment="1">
      <alignment horizontal="center"/>
    </xf>
    <xf numFmtId="164" fontId="2" fillId="3" borderId="30" xfId="0" applyNumberFormat="1" applyFont="1" applyFill="1" applyBorder="1" applyAlignment="1">
      <alignment horizontal="center"/>
    </xf>
    <xf numFmtId="164" fontId="2" fillId="3" borderId="31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165" fontId="2" fillId="5" borderId="27" xfId="0" applyNumberFormat="1" applyFont="1" applyFill="1" applyBorder="1" applyAlignment="1">
      <alignment horizontal="center"/>
    </xf>
    <xf numFmtId="164" fontId="2" fillId="5" borderId="27" xfId="0" applyNumberFormat="1" applyFont="1" applyFill="1" applyBorder="1" applyAlignment="1">
      <alignment horizontal="center"/>
    </xf>
    <xf numFmtId="164" fontId="2" fillId="5" borderId="28" xfId="0" applyNumberFormat="1" applyFont="1" applyFill="1" applyBorder="1" applyAlignment="1">
      <alignment horizontal="center"/>
    </xf>
    <xf numFmtId="0" fontId="2" fillId="13" borderId="20" xfId="0" applyFont="1" applyFill="1" applyBorder="1" applyAlignment="1">
      <alignment horizontal="center"/>
    </xf>
    <xf numFmtId="165" fontId="2" fillId="13" borderId="22" xfId="0" applyNumberFormat="1" applyFont="1" applyFill="1" applyBorder="1" applyAlignment="1">
      <alignment horizontal="center"/>
    </xf>
    <xf numFmtId="164" fontId="2" fillId="13" borderId="22" xfId="0" applyNumberFormat="1" applyFont="1" applyFill="1" applyBorder="1" applyAlignment="1">
      <alignment horizontal="center"/>
    </xf>
    <xf numFmtId="164" fontId="2" fillId="13" borderId="24" xfId="0" applyNumberFormat="1" applyFont="1" applyFill="1" applyBorder="1" applyAlignment="1">
      <alignment horizontal="center"/>
    </xf>
    <xf numFmtId="0" fontId="0" fillId="0" borderId="32" xfId="0" applyBorder="1"/>
    <xf numFmtId="0" fontId="0" fillId="0" borderId="33" xfId="0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opLeftCell="A19" workbookViewId="0">
      <selection activeCell="L54" sqref="L54"/>
    </sheetView>
  </sheetViews>
  <sheetFormatPr defaultColWidth="17.28515625" defaultRowHeight="15" customHeight="1" x14ac:dyDescent="0.2"/>
  <cols>
    <col min="1" max="1" width="12.28515625" customWidth="1"/>
    <col min="2" max="2" width="17.28515625" customWidth="1"/>
    <col min="3" max="3" width="13.85546875" customWidth="1"/>
    <col min="4" max="4" width="26.28515625" customWidth="1"/>
    <col min="5" max="5" width="13.140625" customWidth="1"/>
    <col min="6" max="6" width="17.7109375" customWidth="1"/>
    <col min="7" max="7" width="13.42578125" customWidth="1"/>
    <col min="8" max="8" width="11.28515625" customWidth="1"/>
    <col min="9" max="9" width="12.42578125" customWidth="1"/>
    <col min="10" max="10" width="14.28515625" customWidth="1"/>
    <col min="11" max="11" width="12.42578125" customWidth="1"/>
    <col min="12" max="13" width="13.7109375" customWidth="1"/>
    <col min="14" max="14" width="14.42578125" customWidth="1"/>
    <col min="15" max="15" width="24.28515625" customWidth="1"/>
    <col min="16" max="16" width="14.42578125" customWidth="1"/>
  </cols>
  <sheetData>
    <row r="1" spans="1:16" ht="18" customHeight="1" x14ac:dyDescent="0.25">
      <c r="A1" s="1" t="s">
        <v>0</v>
      </c>
      <c r="B1" s="2"/>
      <c r="C1" s="3" t="s">
        <v>1</v>
      </c>
      <c r="D1" s="4" t="s">
        <v>2</v>
      </c>
      <c r="E1" s="118" t="s">
        <v>3</v>
      </c>
      <c r="F1" s="113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0" customHeight="1" x14ac:dyDescent="0.4">
      <c r="A2" s="116" t="s">
        <v>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2"/>
      <c r="O2" s="2"/>
      <c r="P2" s="2"/>
    </row>
    <row r="3" spans="1:16" ht="18" customHeight="1" x14ac:dyDescent="0.25">
      <c r="A3" s="81" t="s">
        <v>5</v>
      </c>
      <c r="B3" s="131" t="s">
        <v>6</v>
      </c>
      <c r="C3" s="132"/>
      <c r="D3" s="132"/>
      <c r="E3" s="132"/>
      <c r="F3" s="133"/>
      <c r="G3" s="166" t="s">
        <v>7</v>
      </c>
      <c r="H3" s="131" t="s">
        <v>8</v>
      </c>
      <c r="I3" s="132"/>
      <c r="J3" s="134" t="s">
        <v>9</v>
      </c>
      <c r="K3" s="135" t="s">
        <v>10</v>
      </c>
      <c r="L3" s="132"/>
      <c r="M3" s="133"/>
      <c r="N3" s="2"/>
      <c r="O3" s="8"/>
      <c r="P3" s="9"/>
    </row>
    <row r="4" spans="1:16" ht="15.75" customHeight="1" x14ac:dyDescent="0.2">
      <c r="A4" s="114">
        <v>1</v>
      </c>
      <c r="B4" s="10" t="s">
        <v>11</v>
      </c>
      <c r="C4" s="152" t="s">
        <v>12</v>
      </c>
      <c r="D4" s="158" t="s">
        <v>13</v>
      </c>
      <c r="E4" s="158" t="s">
        <v>14</v>
      </c>
      <c r="F4" s="158" t="s">
        <v>15</v>
      </c>
      <c r="G4" s="167" t="s">
        <v>16</v>
      </c>
      <c r="H4" s="162" t="s">
        <v>17</v>
      </c>
      <c r="I4" s="138"/>
      <c r="J4" s="154" t="s">
        <v>18</v>
      </c>
      <c r="K4" s="10" t="s">
        <v>19</v>
      </c>
      <c r="L4" s="10" t="s">
        <v>20</v>
      </c>
      <c r="M4" s="10" t="s">
        <v>21</v>
      </c>
      <c r="N4" s="2"/>
      <c r="O4" s="2"/>
      <c r="P4" s="2"/>
    </row>
    <row r="5" spans="1:16" ht="15.75" customHeight="1" x14ac:dyDescent="0.2">
      <c r="A5" s="113"/>
      <c r="B5" s="14">
        <f>'Прайс-лист'!J4</f>
        <v>68.709999999999994</v>
      </c>
      <c r="C5" s="153">
        <f>'Прайс-лист'!J5</f>
        <v>34.840000000000003</v>
      </c>
      <c r="D5" s="159">
        <f>'Прайс-лист'!J6</f>
        <v>32.020000000000003</v>
      </c>
      <c r="E5" s="159">
        <f>'Прайс-лист'!J7</f>
        <v>24.21</v>
      </c>
      <c r="F5" s="159">
        <f>'Прайс-лист'!J8</f>
        <v>24.58</v>
      </c>
      <c r="G5" s="168">
        <f>'Прайс-лист'!J9</f>
        <v>85.72</v>
      </c>
      <c r="H5" s="163">
        <f>'Прайс-лист'!J10</f>
        <v>61.82</v>
      </c>
      <c r="I5" s="140"/>
      <c r="J5" s="155">
        <f>'Прайс-лист'!J11</f>
        <v>46.68</v>
      </c>
      <c r="K5" s="14">
        <f>'Прайс-лист'!J12</f>
        <v>66.25</v>
      </c>
      <c r="L5" s="14">
        <f>'Прайс-лист'!J13</f>
        <v>73.069999999999993</v>
      </c>
      <c r="M5" s="14">
        <f>'Прайс-лист'!J14</f>
        <v>67.489999999999995</v>
      </c>
      <c r="N5" s="2"/>
      <c r="O5" s="18"/>
      <c r="P5" s="2"/>
    </row>
    <row r="6" spans="1:16" ht="15.75" customHeight="1" x14ac:dyDescent="0.2">
      <c r="A6" s="113"/>
      <c r="B6" s="19">
        <v>870</v>
      </c>
      <c r="C6" s="150">
        <v>1000</v>
      </c>
      <c r="D6" s="160">
        <v>1000</v>
      </c>
      <c r="E6" s="160">
        <v>1000</v>
      </c>
      <c r="F6" s="160">
        <v>1000</v>
      </c>
      <c r="G6" s="169">
        <v>800</v>
      </c>
      <c r="H6" s="164">
        <v>800</v>
      </c>
      <c r="I6" s="140"/>
      <c r="J6" s="151">
        <v>840</v>
      </c>
      <c r="K6" s="19">
        <v>1050</v>
      </c>
      <c r="L6" s="19">
        <v>1050</v>
      </c>
      <c r="M6" s="19">
        <v>1050</v>
      </c>
      <c r="N6" s="23"/>
      <c r="O6" s="24"/>
      <c r="P6" s="23"/>
    </row>
    <row r="7" spans="1:16" ht="14.25" customHeight="1" x14ac:dyDescent="0.2">
      <c r="A7" s="113"/>
      <c r="B7" s="19">
        <f t="shared" ref="B7:H7" si="0">SUM(B5*B6)</f>
        <v>59777.7</v>
      </c>
      <c r="C7" s="150">
        <f t="shared" si="0"/>
        <v>34840</v>
      </c>
      <c r="D7" s="161">
        <f t="shared" si="0"/>
        <v>32020.000000000004</v>
      </c>
      <c r="E7" s="161">
        <f t="shared" si="0"/>
        <v>24210</v>
      </c>
      <c r="F7" s="161">
        <f t="shared" si="0"/>
        <v>24580</v>
      </c>
      <c r="G7" s="170">
        <f t="shared" si="0"/>
        <v>68576</v>
      </c>
      <c r="H7" s="165">
        <f t="shared" si="0"/>
        <v>49456</v>
      </c>
      <c r="I7" s="143"/>
      <c r="J7" s="156">
        <f t="shared" ref="J7:M7" si="1">SUM(J5*J6)</f>
        <v>39211.199999999997</v>
      </c>
      <c r="K7" s="29">
        <f t="shared" si="1"/>
        <v>69562.5</v>
      </c>
      <c r="L7" s="29">
        <f t="shared" si="1"/>
        <v>76723.5</v>
      </c>
      <c r="M7" s="29">
        <f t="shared" si="1"/>
        <v>70864.5</v>
      </c>
      <c r="N7" s="2"/>
      <c r="O7" s="18"/>
      <c r="P7" s="2"/>
    </row>
    <row r="8" spans="1:16" ht="15.75" customHeight="1" x14ac:dyDescent="0.2">
      <c r="A8" s="122">
        <v>2</v>
      </c>
      <c r="B8" s="137" t="s">
        <v>46</v>
      </c>
      <c r="C8" s="138"/>
      <c r="D8" s="157" t="s">
        <v>47</v>
      </c>
      <c r="E8" s="10" t="s">
        <v>48</v>
      </c>
      <c r="F8" s="13" t="s">
        <v>49</v>
      </c>
      <c r="G8" s="10" t="s">
        <v>50</v>
      </c>
      <c r="H8" s="11" t="s">
        <v>51</v>
      </c>
      <c r="I8" s="10" t="s">
        <v>52</v>
      </c>
      <c r="J8" s="36" t="s">
        <v>53</v>
      </c>
      <c r="K8" s="36" t="s">
        <v>54</v>
      </c>
      <c r="L8" s="36" t="s">
        <v>55</v>
      </c>
      <c r="M8" s="36" t="s">
        <v>56</v>
      </c>
      <c r="N8" s="2"/>
      <c r="O8" s="2"/>
      <c r="P8" s="2"/>
    </row>
    <row r="9" spans="1:16" ht="15.75" customHeight="1" x14ac:dyDescent="0.2">
      <c r="A9" s="113"/>
      <c r="B9" s="139">
        <f>'Прайс-лист'!J15</f>
        <v>102.39</v>
      </c>
      <c r="C9" s="140"/>
      <c r="D9" s="49">
        <f>'Прайс-лист'!J16</f>
        <v>78.11</v>
      </c>
      <c r="E9" s="14">
        <f>'Прайс-лист'!J17</f>
        <v>64.83</v>
      </c>
      <c r="F9" s="17">
        <f>'Прайс-лист'!J18</f>
        <v>57.14</v>
      </c>
      <c r="G9" s="14">
        <f>'Прайс-лист'!J19</f>
        <v>66.37</v>
      </c>
      <c r="H9" s="15">
        <f>'Прайс-лист'!J20</f>
        <v>35.54</v>
      </c>
      <c r="I9" s="14">
        <f>'Прайс-лист'!J21</f>
        <v>64.540000000000006</v>
      </c>
      <c r="J9" s="14">
        <f>'Прайс-лист'!J22</f>
        <v>62.19</v>
      </c>
      <c r="K9" s="14">
        <f>'Прайс-лист'!J23</f>
        <v>80.34</v>
      </c>
      <c r="L9" s="14">
        <f>'Прайс-лист'!J24</f>
        <v>87.29</v>
      </c>
      <c r="M9" s="14">
        <f>'Прайс-лист'!J25</f>
        <v>78.64</v>
      </c>
      <c r="N9" s="2"/>
      <c r="O9" s="2"/>
      <c r="P9" s="2"/>
    </row>
    <row r="10" spans="1:16" ht="15.75" customHeight="1" x14ac:dyDescent="0.2">
      <c r="A10" s="113"/>
      <c r="B10" s="141">
        <v>1000</v>
      </c>
      <c r="C10" s="140"/>
      <c r="D10" s="57">
        <v>1000</v>
      </c>
      <c r="E10" s="19">
        <v>1000</v>
      </c>
      <c r="F10" s="22">
        <v>1000</v>
      </c>
      <c r="G10" s="19">
        <v>850</v>
      </c>
      <c r="H10" s="20">
        <v>850</v>
      </c>
      <c r="I10" s="19">
        <v>850</v>
      </c>
      <c r="J10" s="19">
        <v>1100</v>
      </c>
      <c r="K10" s="19">
        <v>1130</v>
      </c>
      <c r="L10" s="19">
        <v>1130</v>
      </c>
      <c r="M10" s="19">
        <v>1130</v>
      </c>
      <c r="N10" s="23"/>
      <c r="O10" s="23"/>
      <c r="P10" s="23"/>
    </row>
    <row r="11" spans="1:16" ht="14.25" customHeight="1" x14ac:dyDescent="0.2">
      <c r="A11" s="113"/>
      <c r="B11" s="142">
        <f>SUM(B9*B10)</f>
        <v>102390</v>
      </c>
      <c r="C11" s="143"/>
      <c r="D11" s="59">
        <f t="shared" ref="D11:M11" si="2">SUM(D9*D10)</f>
        <v>78110</v>
      </c>
      <c r="E11" s="29">
        <f t="shared" si="2"/>
        <v>64830</v>
      </c>
      <c r="F11" s="29">
        <f t="shared" si="2"/>
        <v>57140</v>
      </c>
      <c r="G11" s="29">
        <f t="shared" si="2"/>
        <v>56414.500000000007</v>
      </c>
      <c r="H11" s="25">
        <f t="shared" si="2"/>
        <v>30209</v>
      </c>
      <c r="I11" s="29">
        <f t="shared" si="2"/>
        <v>54859.000000000007</v>
      </c>
      <c r="J11" s="29">
        <f t="shared" si="2"/>
        <v>68409</v>
      </c>
      <c r="K11" s="29">
        <f t="shared" si="2"/>
        <v>90784.2</v>
      </c>
      <c r="L11" s="29">
        <f t="shared" si="2"/>
        <v>98637.700000000012</v>
      </c>
      <c r="M11" s="29">
        <f t="shared" si="2"/>
        <v>88863.2</v>
      </c>
      <c r="N11" s="2"/>
      <c r="O11" s="2"/>
      <c r="P11" s="2"/>
    </row>
    <row r="12" spans="1:16" ht="15.75" customHeight="1" x14ac:dyDescent="0.2">
      <c r="A12" s="122">
        <v>3</v>
      </c>
      <c r="B12" s="137" t="s">
        <v>200</v>
      </c>
      <c r="C12" s="138"/>
      <c r="D12" s="35" t="s">
        <v>201</v>
      </c>
      <c r="E12" s="36" t="s">
        <v>202</v>
      </c>
      <c r="F12" s="36" t="s">
        <v>203</v>
      </c>
      <c r="G12" s="36" t="s">
        <v>204</v>
      </c>
      <c r="H12" s="38" t="s">
        <v>205</v>
      </c>
      <c r="I12" s="36" t="s">
        <v>206</v>
      </c>
      <c r="J12" s="36" t="s">
        <v>207</v>
      </c>
      <c r="K12" s="36" t="s">
        <v>208</v>
      </c>
      <c r="L12" s="36" t="s">
        <v>209</v>
      </c>
      <c r="M12" s="36" t="s">
        <v>210</v>
      </c>
      <c r="N12" s="2"/>
      <c r="O12" s="2"/>
      <c r="P12" s="2"/>
    </row>
    <row r="13" spans="1:16" ht="15.75" customHeight="1" x14ac:dyDescent="0.2">
      <c r="A13" s="113"/>
      <c r="B13" s="139">
        <f>'Прайс-лист'!J26</f>
        <v>105.09</v>
      </c>
      <c r="C13" s="140"/>
      <c r="D13" s="49">
        <f>'Прайс-лист'!J27</f>
        <v>78.11</v>
      </c>
      <c r="E13" s="14">
        <f>'Прайс-лист'!J28</f>
        <v>64.83</v>
      </c>
      <c r="F13" s="14">
        <f>'Прайс-лист'!J29</f>
        <v>56.21</v>
      </c>
      <c r="G13" s="14">
        <f>'Прайс-лист'!J30</f>
        <v>66</v>
      </c>
      <c r="H13" s="15">
        <f>'Прайс-лист'!J31</f>
        <v>36.18</v>
      </c>
      <c r="I13" s="14">
        <f>'Прайс-лист'!J32</f>
        <v>63.42</v>
      </c>
      <c r="J13" s="14">
        <f>'Прайс-лист'!J33</f>
        <v>62.19</v>
      </c>
      <c r="K13" s="14">
        <f>'Прайс-лист'!J34</f>
        <v>80.34</v>
      </c>
      <c r="L13" s="14">
        <f>'Прайс-лист'!J35</f>
        <v>87.29</v>
      </c>
      <c r="M13" s="14">
        <f>'Прайс-лист'!J36</f>
        <v>78.64</v>
      </c>
      <c r="N13" s="2"/>
      <c r="O13" s="2"/>
      <c r="P13" s="2"/>
    </row>
    <row r="14" spans="1:16" ht="15.75" customHeight="1" x14ac:dyDescent="0.2">
      <c r="A14" s="113"/>
      <c r="B14" s="141">
        <v>1050</v>
      </c>
      <c r="C14" s="140"/>
      <c r="D14" s="57">
        <v>1070</v>
      </c>
      <c r="E14" s="19">
        <v>1070</v>
      </c>
      <c r="F14" s="19">
        <v>1070</v>
      </c>
      <c r="G14" s="19">
        <v>900</v>
      </c>
      <c r="H14" s="20">
        <v>900</v>
      </c>
      <c r="I14" s="19">
        <v>900</v>
      </c>
      <c r="J14" s="19">
        <v>1150</v>
      </c>
      <c r="K14" s="19">
        <v>1150</v>
      </c>
      <c r="L14" s="19">
        <v>1150</v>
      </c>
      <c r="M14" s="19">
        <v>1150</v>
      </c>
      <c r="N14" s="23"/>
      <c r="O14" s="23"/>
      <c r="P14" s="23"/>
    </row>
    <row r="15" spans="1:16" ht="14.25" customHeight="1" x14ac:dyDescent="0.2">
      <c r="A15" s="113"/>
      <c r="B15" s="142">
        <f>SUM(B13*B14)</f>
        <v>110344.5</v>
      </c>
      <c r="C15" s="143"/>
      <c r="D15" s="59">
        <f t="shared" ref="D15:M15" si="3">SUM(D13*D14)</f>
        <v>83577.7</v>
      </c>
      <c r="E15" s="29">
        <f t="shared" si="3"/>
        <v>69368.099999999991</v>
      </c>
      <c r="F15" s="29">
        <f t="shared" si="3"/>
        <v>60144.700000000004</v>
      </c>
      <c r="G15" s="29">
        <f t="shared" si="3"/>
        <v>59400</v>
      </c>
      <c r="H15" s="25">
        <f t="shared" si="3"/>
        <v>32562</v>
      </c>
      <c r="I15" s="29">
        <f t="shared" si="3"/>
        <v>57078</v>
      </c>
      <c r="J15" s="29">
        <f t="shared" si="3"/>
        <v>71518.5</v>
      </c>
      <c r="K15" s="29">
        <f t="shared" si="3"/>
        <v>92391</v>
      </c>
      <c r="L15" s="29">
        <f t="shared" si="3"/>
        <v>100383.5</v>
      </c>
      <c r="M15" s="29">
        <f t="shared" si="3"/>
        <v>90436</v>
      </c>
      <c r="N15" s="2"/>
      <c r="O15" s="2"/>
      <c r="P15" s="2"/>
    </row>
    <row r="16" spans="1:16" ht="15.75" customHeight="1" x14ac:dyDescent="0.2">
      <c r="A16" s="122">
        <v>4</v>
      </c>
      <c r="B16" s="144" t="s">
        <v>233</v>
      </c>
      <c r="C16" s="138"/>
      <c r="D16" s="35" t="s">
        <v>234</v>
      </c>
      <c r="E16" s="36" t="s">
        <v>235</v>
      </c>
      <c r="F16" s="36" t="s">
        <v>236</v>
      </c>
      <c r="G16" s="36" t="s">
        <v>237</v>
      </c>
      <c r="H16" s="38" t="s">
        <v>238</v>
      </c>
      <c r="I16" s="36" t="s">
        <v>239</v>
      </c>
      <c r="J16" s="36" t="s">
        <v>240</v>
      </c>
      <c r="K16" s="37" t="s">
        <v>241</v>
      </c>
      <c r="L16" s="36" t="s">
        <v>242</v>
      </c>
      <c r="M16" s="35" t="s">
        <v>243</v>
      </c>
      <c r="N16" s="2"/>
      <c r="O16" s="2"/>
      <c r="P16" s="2"/>
    </row>
    <row r="17" spans="1:16" ht="15.75" customHeight="1" x14ac:dyDescent="0.2">
      <c r="A17" s="113"/>
      <c r="B17" s="145">
        <f>'Прайс-лист'!J37</f>
        <v>100.11</v>
      </c>
      <c r="C17" s="140"/>
      <c r="D17" s="49">
        <f>'Прайс-лист'!J38</f>
        <v>78.099999999999994</v>
      </c>
      <c r="E17" s="14">
        <f>'Прайс-лист'!J39</f>
        <v>64.83</v>
      </c>
      <c r="F17" s="14">
        <f>'Прайс-лист'!J40</f>
        <v>56.5</v>
      </c>
      <c r="G17" s="14">
        <f>'Прайс-лист'!J41</f>
        <v>66.400000000000006</v>
      </c>
      <c r="H17" s="15">
        <f>'Прайс-лист'!J42</f>
        <v>36.72</v>
      </c>
      <c r="I17" s="14">
        <f>'Прайс-лист'!J43</f>
        <v>63.88</v>
      </c>
      <c r="J17" s="14">
        <f>'Прайс-лист'!J44</f>
        <v>62.19</v>
      </c>
      <c r="K17" s="17">
        <f>'Прайс-лист'!J45</f>
        <v>80.34</v>
      </c>
      <c r="L17" s="14">
        <f>'Прайс-лист'!J46</f>
        <v>87.29</v>
      </c>
      <c r="M17" s="49">
        <f>'Прайс-лист'!J47</f>
        <v>78.63</v>
      </c>
      <c r="N17" s="2"/>
      <c r="O17" s="2"/>
      <c r="P17" s="2"/>
    </row>
    <row r="18" spans="1:16" ht="15.75" customHeight="1" x14ac:dyDescent="0.2">
      <c r="A18" s="113"/>
      <c r="B18" s="146">
        <v>1100</v>
      </c>
      <c r="C18" s="140"/>
      <c r="D18" s="57">
        <v>1100</v>
      </c>
      <c r="E18" s="19">
        <v>1100</v>
      </c>
      <c r="F18" s="19">
        <v>1100</v>
      </c>
      <c r="G18" s="19">
        <v>1100</v>
      </c>
      <c r="H18" s="20">
        <v>1100</v>
      </c>
      <c r="I18" s="19">
        <v>1200</v>
      </c>
      <c r="J18" s="19">
        <v>1200</v>
      </c>
      <c r="K18" s="22">
        <v>1250</v>
      </c>
      <c r="L18" s="19">
        <v>1250</v>
      </c>
      <c r="M18" s="57">
        <v>1250</v>
      </c>
      <c r="N18" s="23"/>
      <c r="O18" s="23"/>
      <c r="P18" s="23"/>
    </row>
    <row r="19" spans="1:16" ht="14.25" customHeight="1" x14ac:dyDescent="0.2">
      <c r="A19" s="113"/>
      <c r="B19" s="147">
        <f>SUM(B17*B18)</f>
        <v>110121</v>
      </c>
      <c r="C19" s="143"/>
      <c r="D19" s="59">
        <f t="shared" ref="D19:M19" si="4">SUM(D17*D18)</f>
        <v>85910</v>
      </c>
      <c r="E19" s="19">
        <f t="shared" si="4"/>
        <v>71313</v>
      </c>
      <c r="F19" s="19">
        <f t="shared" si="4"/>
        <v>62150</v>
      </c>
      <c r="G19" s="19">
        <f t="shared" si="4"/>
        <v>73040</v>
      </c>
      <c r="H19" s="20">
        <f t="shared" si="4"/>
        <v>40392</v>
      </c>
      <c r="I19" s="29">
        <f t="shared" si="4"/>
        <v>76656</v>
      </c>
      <c r="J19" s="29">
        <f t="shared" si="4"/>
        <v>74628</v>
      </c>
      <c r="K19" s="29">
        <f t="shared" si="4"/>
        <v>100425</v>
      </c>
      <c r="L19" s="29">
        <f t="shared" si="4"/>
        <v>109112.50000000001</v>
      </c>
      <c r="M19" s="29">
        <f t="shared" si="4"/>
        <v>98287.5</v>
      </c>
      <c r="N19" s="2"/>
      <c r="O19" s="2"/>
      <c r="P19" s="2"/>
    </row>
    <row r="20" spans="1:16" ht="15.75" customHeight="1" x14ac:dyDescent="0.2">
      <c r="A20" s="148">
        <v>5</v>
      </c>
      <c r="B20" s="137" t="s">
        <v>276</v>
      </c>
      <c r="C20" s="138"/>
      <c r="D20" s="71" t="s">
        <v>277</v>
      </c>
      <c r="E20" s="119" t="s">
        <v>282</v>
      </c>
      <c r="F20" s="113"/>
      <c r="G20" s="137" t="s">
        <v>283</v>
      </c>
      <c r="H20" s="138"/>
      <c r="I20" s="35" t="s">
        <v>284</v>
      </c>
      <c r="J20" s="36" t="s">
        <v>285</v>
      </c>
      <c r="K20" s="36" t="s">
        <v>286</v>
      </c>
      <c r="L20" s="36" t="s">
        <v>287</v>
      </c>
      <c r="M20" s="72"/>
      <c r="N20" s="2"/>
      <c r="O20" s="2"/>
      <c r="P20" s="2"/>
    </row>
    <row r="21" spans="1:16" ht="15.75" customHeight="1" x14ac:dyDescent="0.2">
      <c r="A21" s="136"/>
      <c r="B21" s="149">
        <f>'Прайс-лист'!J48</f>
        <v>152.05000000000001</v>
      </c>
      <c r="C21" s="140"/>
      <c r="D21" s="73">
        <f>'Прайс-лист'!J49</f>
        <v>90.95</v>
      </c>
      <c r="E21" s="120">
        <f>'Прайс-лист'!J50</f>
        <v>61.01</v>
      </c>
      <c r="F21" s="113"/>
      <c r="G21" s="149">
        <f>'Прайс-лист'!J51</f>
        <v>119.68</v>
      </c>
      <c r="H21" s="140"/>
      <c r="I21" s="74">
        <f>'Прайс-лист'!J52</f>
        <v>63.17</v>
      </c>
      <c r="J21" s="75">
        <f>'Прайс-лист'!J53</f>
        <v>61.51</v>
      </c>
      <c r="K21" s="75">
        <f>'Прайс-лист'!J54</f>
        <v>73.39</v>
      </c>
      <c r="L21" s="75">
        <f>'Прайс-лист'!J55</f>
        <v>77.56</v>
      </c>
      <c r="M21" s="72"/>
      <c r="N21" s="2"/>
      <c r="O21" s="2"/>
      <c r="P21" s="2"/>
    </row>
    <row r="22" spans="1:16" ht="15.75" customHeight="1" x14ac:dyDescent="0.2">
      <c r="A22" s="136"/>
      <c r="B22" s="141">
        <v>1150</v>
      </c>
      <c r="C22" s="140"/>
      <c r="D22" s="76">
        <v>1150</v>
      </c>
      <c r="E22" s="121">
        <v>1150</v>
      </c>
      <c r="F22" s="113"/>
      <c r="G22" s="141">
        <v>1250</v>
      </c>
      <c r="H22" s="140"/>
      <c r="I22" s="57">
        <v>1250</v>
      </c>
      <c r="J22" s="19">
        <v>1250</v>
      </c>
      <c r="K22" s="19">
        <v>1300</v>
      </c>
      <c r="L22" s="19">
        <v>1300</v>
      </c>
      <c r="M22" s="77"/>
      <c r="N22" s="23"/>
      <c r="O22" s="23"/>
      <c r="P22" s="23"/>
    </row>
    <row r="23" spans="1:16" ht="14.25" customHeight="1" x14ac:dyDescent="0.2">
      <c r="A23" s="136"/>
      <c r="B23" s="142">
        <f>SUM(B21*B22)</f>
        <v>174857.5</v>
      </c>
      <c r="C23" s="143"/>
      <c r="D23" s="78">
        <f t="shared" ref="D23:E23" si="5">SUM(D21*D22)</f>
        <v>104592.5</v>
      </c>
      <c r="E23" s="117">
        <f t="shared" si="5"/>
        <v>70161.5</v>
      </c>
      <c r="F23" s="113"/>
      <c r="G23" s="142">
        <f>SUM(G21*G22)</f>
        <v>149600</v>
      </c>
      <c r="H23" s="143"/>
      <c r="I23" s="59">
        <f t="shared" ref="I23:L23" si="6">SUM(I21*I22)</f>
        <v>78962.5</v>
      </c>
      <c r="J23" s="29">
        <f t="shared" si="6"/>
        <v>76887.5</v>
      </c>
      <c r="K23" s="29">
        <f t="shared" si="6"/>
        <v>95407</v>
      </c>
      <c r="L23" s="29">
        <f t="shared" si="6"/>
        <v>100828</v>
      </c>
      <c r="M23" s="77"/>
      <c r="N23" s="2"/>
      <c r="O23" s="2"/>
      <c r="P23" s="2"/>
    </row>
    <row r="24" spans="1:16" ht="12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30" customHeight="1" x14ac:dyDescent="0.4">
      <c r="A25" s="116" t="s">
        <v>366</v>
      </c>
      <c r="B25" s="113"/>
      <c r="C25" s="113"/>
      <c r="D25" s="113"/>
      <c r="E25" s="5"/>
      <c r="F25" s="5" t="s">
        <v>368</v>
      </c>
      <c r="G25" s="2"/>
      <c r="H25" s="116" t="s">
        <v>369</v>
      </c>
      <c r="I25" s="113"/>
      <c r="J25" s="113"/>
      <c r="K25" s="113"/>
      <c r="L25" s="113"/>
      <c r="M25" s="113"/>
      <c r="N25" s="113"/>
      <c r="O25" s="113"/>
      <c r="P25" s="2"/>
    </row>
    <row r="26" spans="1:16" ht="15.75" customHeight="1" x14ac:dyDescent="0.25">
      <c r="A26" s="47"/>
      <c r="B26" s="6" t="s">
        <v>370</v>
      </c>
      <c r="C26" s="6" t="s">
        <v>371</v>
      </c>
      <c r="D26" s="6" t="s">
        <v>372</v>
      </c>
      <c r="E26" s="79"/>
      <c r="F26" s="6" t="s">
        <v>373</v>
      </c>
      <c r="G26" s="80"/>
      <c r="H26" s="6" t="s">
        <v>374</v>
      </c>
      <c r="I26" s="81" t="s">
        <v>375</v>
      </c>
      <c r="J26" s="131" t="s">
        <v>381</v>
      </c>
      <c r="K26" s="132"/>
      <c r="L26" s="133"/>
      <c r="M26" s="131" t="s">
        <v>382</v>
      </c>
      <c r="N26" s="133"/>
      <c r="O26" s="82" t="s">
        <v>383</v>
      </c>
      <c r="P26" s="2"/>
    </row>
    <row r="27" spans="1:16" ht="15.75" customHeight="1" x14ac:dyDescent="0.2">
      <c r="A27" s="114">
        <v>1</v>
      </c>
      <c r="B27" s="12" t="s">
        <v>384</v>
      </c>
      <c r="C27" s="10" t="s">
        <v>385</v>
      </c>
      <c r="D27" s="10" t="s">
        <v>387</v>
      </c>
      <c r="E27" s="80"/>
      <c r="F27" s="34" t="s">
        <v>388</v>
      </c>
      <c r="G27" s="80"/>
      <c r="H27" s="36" t="s">
        <v>389</v>
      </c>
      <c r="I27" s="36" t="s">
        <v>391</v>
      </c>
      <c r="J27" s="10" t="s">
        <v>394</v>
      </c>
      <c r="K27" s="10" t="s">
        <v>395</v>
      </c>
      <c r="L27" s="10" t="s">
        <v>396</v>
      </c>
      <c r="M27" s="10" t="s">
        <v>397</v>
      </c>
      <c r="N27" s="10" t="s">
        <v>398</v>
      </c>
      <c r="O27" s="36" t="s">
        <v>399</v>
      </c>
      <c r="P27" s="2"/>
    </row>
    <row r="28" spans="1:16" ht="15.75" customHeight="1" x14ac:dyDescent="0.2">
      <c r="A28" s="113"/>
      <c r="B28" s="16">
        <f>'Прайс-лист'!J57</f>
        <v>93.65</v>
      </c>
      <c r="C28" s="14">
        <f>'Прайс-лист'!J58</f>
        <v>62.14</v>
      </c>
      <c r="D28" s="14">
        <f>'Прайс-лист'!J59</f>
        <v>70.13</v>
      </c>
      <c r="E28" s="83"/>
      <c r="F28" s="42">
        <f>'Прайс-лист'!J73</f>
        <v>92.43</v>
      </c>
      <c r="G28" s="83"/>
      <c r="H28" s="14">
        <f>'Прайс-лист'!J79</f>
        <v>75.94</v>
      </c>
      <c r="I28" s="14">
        <f>'Прайс-лист'!J80</f>
        <v>71.78</v>
      </c>
      <c r="J28" s="14">
        <f>'Прайс-лист'!J81</f>
        <v>53.23</v>
      </c>
      <c r="K28" s="14">
        <f>'Прайс-лист'!J82</f>
        <v>66.06</v>
      </c>
      <c r="L28" s="14">
        <f>'Прайс-лист'!J83</f>
        <v>70.38</v>
      </c>
      <c r="M28" s="14">
        <f>'Прайс-лист'!J84</f>
        <v>61.21</v>
      </c>
      <c r="N28" s="14">
        <f>'Прайс-лист'!J85</f>
        <v>62.86</v>
      </c>
      <c r="O28" s="14">
        <f>'Прайс-лист'!J86</f>
        <v>73.16</v>
      </c>
      <c r="P28" s="2"/>
    </row>
    <row r="29" spans="1:16" ht="15.75" customHeight="1" x14ac:dyDescent="0.2">
      <c r="A29" s="113"/>
      <c r="B29" s="21">
        <v>990</v>
      </c>
      <c r="C29" s="19">
        <v>1200</v>
      </c>
      <c r="D29" s="19">
        <v>990</v>
      </c>
      <c r="E29" s="84"/>
      <c r="F29" s="56">
        <v>1350</v>
      </c>
      <c r="G29" s="84"/>
      <c r="H29" s="19">
        <v>850</v>
      </c>
      <c r="I29" s="19">
        <v>1200</v>
      </c>
      <c r="J29" s="19">
        <v>1250</v>
      </c>
      <c r="K29" s="19">
        <v>1250</v>
      </c>
      <c r="L29" s="19">
        <v>1250</v>
      </c>
      <c r="M29" s="19">
        <v>1150</v>
      </c>
      <c r="N29" s="19">
        <v>1150</v>
      </c>
      <c r="O29" s="19">
        <v>1100</v>
      </c>
      <c r="P29" s="23"/>
    </row>
    <row r="30" spans="1:16" ht="15.75" customHeight="1" x14ac:dyDescent="0.2">
      <c r="A30" s="113"/>
      <c r="B30" s="26">
        <f t="shared" ref="B30:D30" si="7">SUM(B28*B29)</f>
        <v>92713.5</v>
      </c>
      <c r="C30" s="29">
        <f t="shared" si="7"/>
        <v>74568</v>
      </c>
      <c r="D30" s="29">
        <f t="shared" si="7"/>
        <v>69428.7</v>
      </c>
      <c r="E30" s="80"/>
      <c r="F30" s="26">
        <f>SUM(F28*F29)</f>
        <v>124780.50000000001</v>
      </c>
      <c r="G30" s="80"/>
      <c r="H30" s="29">
        <f t="shared" ref="H30:O30" si="8">SUM(H28*H29)</f>
        <v>64549</v>
      </c>
      <c r="I30" s="29">
        <f t="shared" si="8"/>
        <v>86136</v>
      </c>
      <c r="J30" s="29">
        <f t="shared" si="8"/>
        <v>66537.5</v>
      </c>
      <c r="K30" s="29">
        <f t="shared" si="8"/>
        <v>82575</v>
      </c>
      <c r="L30" s="29">
        <f t="shared" si="8"/>
        <v>87975</v>
      </c>
      <c r="M30" s="29">
        <f t="shared" si="8"/>
        <v>70391.5</v>
      </c>
      <c r="N30" s="29">
        <f t="shared" si="8"/>
        <v>72289</v>
      </c>
      <c r="O30" s="29">
        <f t="shared" si="8"/>
        <v>80476</v>
      </c>
      <c r="P30" s="2"/>
    </row>
    <row r="31" spans="1:16" ht="15.75" customHeight="1" x14ac:dyDescent="0.2">
      <c r="A31" s="115">
        <v>2</v>
      </c>
      <c r="B31" s="86" t="s">
        <v>440</v>
      </c>
      <c r="C31" s="36" t="s">
        <v>441</v>
      </c>
      <c r="D31" s="34" t="s">
        <v>443</v>
      </c>
      <c r="E31" s="80"/>
      <c r="F31" s="87" t="s">
        <v>444</v>
      </c>
      <c r="G31" s="80"/>
      <c r="H31" s="36" t="s">
        <v>447</v>
      </c>
      <c r="I31" s="34" t="s">
        <v>448</v>
      </c>
      <c r="J31" s="36" t="s">
        <v>449</v>
      </c>
      <c r="K31" s="36" t="s">
        <v>450</v>
      </c>
      <c r="L31" s="88" t="s">
        <v>451</v>
      </c>
      <c r="M31" s="36" t="s">
        <v>455</v>
      </c>
      <c r="N31" s="36" t="s">
        <v>456</v>
      </c>
      <c r="O31" s="36" t="s">
        <v>457</v>
      </c>
      <c r="P31" s="2"/>
    </row>
    <row r="32" spans="1:16" ht="15.75" customHeight="1" x14ac:dyDescent="0.2">
      <c r="A32" s="113"/>
      <c r="B32" s="16">
        <f>'Прайс-лист'!J60</f>
        <v>99.2</v>
      </c>
      <c r="C32" s="14">
        <f>'Прайс-лист'!J61</f>
        <v>66.2</v>
      </c>
      <c r="D32" s="42">
        <f>'Прайс-лист'!J62</f>
        <v>110.85</v>
      </c>
      <c r="E32" s="83"/>
      <c r="F32" s="42">
        <f>'Прайс-лист'!J74</f>
        <v>138.44999999999999</v>
      </c>
      <c r="G32" s="83"/>
      <c r="H32" s="14">
        <f>'Прайс-лист'!J87</f>
        <v>71.56</v>
      </c>
      <c r="I32" s="42">
        <f>'Прайс-лист'!J88</f>
        <v>110.29</v>
      </c>
      <c r="J32" s="14">
        <f>'Прайс-лист'!J89</f>
        <v>58.38</v>
      </c>
      <c r="K32" s="14">
        <f>'Прайс-лист'!J90</f>
        <v>75.260000000000005</v>
      </c>
      <c r="L32" s="89">
        <f>'Прайс-лист'!J91</f>
        <v>87.17</v>
      </c>
      <c r="M32" s="14">
        <f>'Прайс-лист'!J92</f>
        <v>77.510000000000005</v>
      </c>
      <c r="N32" s="14">
        <f>'Прайс-лист'!J93</f>
        <v>76.63</v>
      </c>
      <c r="O32" s="14">
        <f>'Прайс-лист'!J94</f>
        <v>82.24</v>
      </c>
      <c r="P32" s="2"/>
    </row>
    <row r="33" spans="1:16" ht="15.75" customHeight="1" x14ac:dyDescent="0.2">
      <c r="A33" s="113"/>
      <c r="B33" s="21">
        <v>1200</v>
      </c>
      <c r="C33" s="19">
        <v>1250</v>
      </c>
      <c r="D33" s="56">
        <v>1200</v>
      </c>
      <c r="E33" s="84"/>
      <c r="F33" s="56">
        <v>1370</v>
      </c>
      <c r="G33" s="84"/>
      <c r="H33" s="19">
        <v>800</v>
      </c>
      <c r="I33" s="56">
        <v>1250</v>
      </c>
      <c r="J33" s="19">
        <v>1300</v>
      </c>
      <c r="K33" s="19">
        <v>1300</v>
      </c>
      <c r="L33" s="93">
        <v>1300</v>
      </c>
      <c r="M33" s="19">
        <v>1170</v>
      </c>
      <c r="N33" s="19">
        <v>1170</v>
      </c>
      <c r="O33" s="19">
        <v>1150</v>
      </c>
      <c r="P33" s="23"/>
    </row>
    <row r="34" spans="1:16" ht="15.75" customHeight="1" x14ac:dyDescent="0.2">
      <c r="A34" s="113"/>
      <c r="B34" s="26">
        <f t="shared" ref="B34:D34" si="9">SUM(B32*B33)</f>
        <v>119040</v>
      </c>
      <c r="C34" s="29">
        <f t="shared" si="9"/>
        <v>82750</v>
      </c>
      <c r="D34" s="26">
        <f t="shared" si="9"/>
        <v>133020</v>
      </c>
      <c r="E34" s="80"/>
      <c r="F34" s="26">
        <f>SUM(F32*F33)</f>
        <v>189676.49999999997</v>
      </c>
      <c r="G34" s="80"/>
      <c r="H34" s="29">
        <f t="shared" ref="H34:O34" si="10">SUM(H32*H33)</f>
        <v>57248</v>
      </c>
      <c r="I34" s="26">
        <f t="shared" si="10"/>
        <v>137862.5</v>
      </c>
      <c r="J34" s="29">
        <f t="shared" si="10"/>
        <v>75894</v>
      </c>
      <c r="K34" s="29">
        <f t="shared" si="10"/>
        <v>97838</v>
      </c>
      <c r="L34" s="96">
        <f t="shared" si="10"/>
        <v>113321</v>
      </c>
      <c r="M34" s="29">
        <f t="shared" si="10"/>
        <v>90686.700000000012</v>
      </c>
      <c r="N34" s="29">
        <f t="shared" si="10"/>
        <v>89657.099999999991</v>
      </c>
      <c r="O34" s="29">
        <f t="shared" si="10"/>
        <v>94576</v>
      </c>
      <c r="P34" s="2"/>
    </row>
    <row r="35" spans="1:16" ht="15.75" customHeight="1" x14ac:dyDescent="0.2">
      <c r="A35" s="115">
        <v>3</v>
      </c>
      <c r="B35" s="86" t="s">
        <v>484</v>
      </c>
      <c r="C35" s="36" t="s">
        <v>485</v>
      </c>
      <c r="D35" s="34" t="s">
        <v>486</v>
      </c>
      <c r="E35" s="80"/>
      <c r="F35" s="34" t="s">
        <v>487</v>
      </c>
      <c r="G35" s="80"/>
      <c r="H35" s="36" t="s">
        <v>489</v>
      </c>
      <c r="I35" s="34" t="s">
        <v>490</v>
      </c>
      <c r="J35" s="36" t="s">
        <v>491</v>
      </c>
      <c r="K35" s="36" t="s">
        <v>492</v>
      </c>
      <c r="L35" s="88" t="s">
        <v>493</v>
      </c>
      <c r="M35" s="36" t="s">
        <v>494</v>
      </c>
      <c r="N35" s="36" t="s">
        <v>495</v>
      </c>
      <c r="O35" s="36" t="s">
        <v>496</v>
      </c>
      <c r="P35" s="2"/>
    </row>
    <row r="36" spans="1:16" ht="15.75" customHeight="1" x14ac:dyDescent="0.2">
      <c r="A36" s="113"/>
      <c r="B36" s="16">
        <f>'Прайс-лист'!J63</f>
        <v>99.12</v>
      </c>
      <c r="C36" s="14">
        <f>'Прайс-лист'!J64</f>
        <v>69.13</v>
      </c>
      <c r="D36" s="42">
        <f>'Прайс-лист'!J65</f>
        <v>113.92</v>
      </c>
      <c r="E36" s="83"/>
      <c r="F36" s="42">
        <f>'Прайс-лист'!J75</f>
        <v>137.83000000000001</v>
      </c>
      <c r="G36" s="83"/>
      <c r="H36" s="14">
        <f>'Прайс-лист'!J95</f>
        <v>71.56</v>
      </c>
      <c r="I36" s="42">
        <f>'Прайс-лист'!J96</f>
        <v>113.29</v>
      </c>
      <c r="J36" s="14">
        <f>'Прайс-лист'!J97</f>
        <v>61.37</v>
      </c>
      <c r="K36" s="14">
        <f>'Прайс-лист'!J98</f>
        <v>73.92</v>
      </c>
      <c r="L36" s="89">
        <f>'Прайс-лист'!J99</f>
        <v>87.17</v>
      </c>
      <c r="M36" s="14">
        <f>'Прайс-лист'!J100</f>
        <v>73.27</v>
      </c>
      <c r="N36" s="14">
        <f>'Прайс-лист'!J101</f>
        <v>76.63</v>
      </c>
      <c r="O36" s="14">
        <f>'Прайс-лист'!J102</f>
        <v>82.24</v>
      </c>
      <c r="P36" s="2"/>
    </row>
    <row r="37" spans="1:16" ht="15.75" customHeight="1" x14ac:dyDescent="0.2">
      <c r="A37" s="113"/>
      <c r="B37" s="21">
        <v>1250</v>
      </c>
      <c r="C37" s="19">
        <v>1270</v>
      </c>
      <c r="D37" s="56">
        <v>1250</v>
      </c>
      <c r="E37" s="84"/>
      <c r="F37" s="56">
        <v>1400</v>
      </c>
      <c r="G37" s="84"/>
      <c r="H37" s="19">
        <v>850</v>
      </c>
      <c r="I37" s="56">
        <v>1300</v>
      </c>
      <c r="J37" s="19">
        <v>1350</v>
      </c>
      <c r="K37" s="19">
        <v>1350</v>
      </c>
      <c r="L37" s="93">
        <v>1350</v>
      </c>
      <c r="M37" s="19">
        <v>1250</v>
      </c>
      <c r="N37" s="19">
        <v>1250</v>
      </c>
      <c r="O37" s="19">
        <v>1200</v>
      </c>
      <c r="P37" s="23"/>
    </row>
    <row r="38" spans="1:16" ht="15.75" customHeight="1" x14ac:dyDescent="0.2">
      <c r="A38" s="113"/>
      <c r="B38" s="26">
        <f t="shared" ref="B38:D38" si="11">SUM(B36*B37)</f>
        <v>123900</v>
      </c>
      <c r="C38" s="29">
        <f t="shared" si="11"/>
        <v>87795.099999999991</v>
      </c>
      <c r="D38" s="26">
        <f t="shared" si="11"/>
        <v>142400</v>
      </c>
      <c r="E38" s="80"/>
      <c r="F38" s="26">
        <f>SUM(F36*F37)</f>
        <v>192962.00000000003</v>
      </c>
      <c r="G38" s="80"/>
      <c r="H38" s="29">
        <f t="shared" ref="H38:O38" si="12">SUM(H36*H37)</f>
        <v>60826</v>
      </c>
      <c r="I38" s="26">
        <f t="shared" si="12"/>
        <v>147277</v>
      </c>
      <c r="J38" s="29">
        <f t="shared" si="12"/>
        <v>82849.5</v>
      </c>
      <c r="K38" s="29">
        <f t="shared" si="12"/>
        <v>99792</v>
      </c>
      <c r="L38" s="96">
        <f t="shared" si="12"/>
        <v>117679.5</v>
      </c>
      <c r="M38" s="29">
        <f t="shared" si="12"/>
        <v>91587.5</v>
      </c>
      <c r="N38" s="29">
        <f t="shared" si="12"/>
        <v>95787.5</v>
      </c>
      <c r="O38" s="29">
        <f t="shared" si="12"/>
        <v>98688</v>
      </c>
      <c r="P38" s="2"/>
    </row>
    <row r="39" spans="1:16" ht="15.75" customHeight="1" x14ac:dyDescent="0.2">
      <c r="A39" s="115">
        <v>4</v>
      </c>
      <c r="B39" s="86" t="s">
        <v>534</v>
      </c>
      <c r="C39" s="36" t="s">
        <v>536</v>
      </c>
      <c r="D39" s="36" t="s">
        <v>537</v>
      </c>
      <c r="E39" s="80"/>
      <c r="F39" s="34" t="s">
        <v>539</v>
      </c>
      <c r="G39" s="80"/>
      <c r="H39" s="99" t="s">
        <v>540</v>
      </c>
      <c r="I39" s="34" t="s">
        <v>544</v>
      </c>
      <c r="J39" s="36" t="s">
        <v>545</v>
      </c>
      <c r="K39" s="36" t="s">
        <v>546</v>
      </c>
      <c r="L39" s="36" t="s">
        <v>547</v>
      </c>
      <c r="M39" s="36" t="s">
        <v>548</v>
      </c>
      <c r="N39" s="36" t="s">
        <v>549</v>
      </c>
      <c r="O39" s="36" t="s">
        <v>550</v>
      </c>
      <c r="P39" s="2"/>
    </row>
    <row r="40" spans="1:16" ht="15.75" customHeight="1" x14ac:dyDescent="0.2">
      <c r="A40" s="113"/>
      <c r="B40" s="16">
        <f>'Прайс-лист'!J66</f>
        <v>99.99</v>
      </c>
      <c r="C40" s="14">
        <f>'Прайс-лист'!J67</f>
        <v>69.290000000000006</v>
      </c>
      <c r="D40" s="14">
        <f>'Прайс-лист'!J68</f>
        <v>113.11</v>
      </c>
      <c r="E40" s="83"/>
      <c r="F40" s="42">
        <f>'Прайс-лист'!J76</f>
        <v>136.94999999999999</v>
      </c>
      <c r="G40" s="83"/>
      <c r="H40" s="100">
        <f>'Прайс-лист'!J103</f>
        <v>44.17</v>
      </c>
      <c r="I40" s="42">
        <f>'Прайс-лист'!J104</f>
        <v>109.11</v>
      </c>
      <c r="J40" s="14">
        <f>'Прайс-лист'!J105</f>
        <v>62.59</v>
      </c>
      <c r="K40" s="14">
        <f>'Прайс-лист'!J106</f>
        <v>71.47</v>
      </c>
      <c r="L40" s="14">
        <f>'Прайс-лист'!J107</f>
        <v>87.17</v>
      </c>
      <c r="M40" s="14">
        <f>'Прайс-лист'!J108</f>
        <v>73.510000000000005</v>
      </c>
      <c r="N40" s="14"/>
      <c r="O40" s="14"/>
      <c r="P40" s="2"/>
    </row>
    <row r="41" spans="1:16" ht="14.25" customHeight="1" x14ac:dyDescent="0.2">
      <c r="A41" s="113"/>
      <c r="B41" s="21">
        <v>1300</v>
      </c>
      <c r="C41" s="19">
        <v>1300</v>
      </c>
      <c r="D41" s="19">
        <v>1300</v>
      </c>
      <c r="E41" s="84"/>
      <c r="F41" s="56">
        <v>1500</v>
      </c>
      <c r="G41" s="84"/>
      <c r="H41" s="101">
        <v>900</v>
      </c>
      <c r="I41" s="56">
        <v>1350</v>
      </c>
      <c r="J41" s="19">
        <v>1400</v>
      </c>
      <c r="K41" s="19">
        <v>1400</v>
      </c>
      <c r="L41" s="19">
        <v>1400</v>
      </c>
      <c r="M41" s="19">
        <v>1400</v>
      </c>
      <c r="N41" s="19" t="s">
        <v>565</v>
      </c>
      <c r="O41" s="19" t="s">
        <v>566</v>
      </c>
      <c r="P41" s="23"/>
    </row>
    <row r="42" spans="1:16" ht="14.25" customHeight="1" x14ac:dyDescent="0.2">
      <c r="A42" s="113"/>
      <c r="B42" s="26">
        <f t="shared" ref="B42:D42" si="13">SUM(B40*B41)</f>
        <v>129987</v>
      </c>
      <c r="C42" s="29">
        <f t="shared" si="13"/>
        <v>90077.000000000015</v>
      </c>
      <c r="D42" s="29">
        <f t="shared" si="13"/>
        <v>147043</v>
      </c>
      <c r="E42" s="80"/>
      <c r="F42" s="26">
        <f>SUM(F40*F41)</f>
        <v>205424.99999999997</v>
      </c>
      <c r="G42" s="80"/>
      <c r="H42" s="102">
        <f t="shared" ref="H42:M42" si="14">SUM(H40*H41)</f>
        <v>39753</v>
      </c>
      <c r="I42" s="26">
        <f t="shared" si="14"/>
        <v>147298.5</v>
      </c>
      <c r="J42" s="19">
        <f t="shared" si="14"/>
        <v>87626</v>
      </c>
      <c r="K42" s="19">
        <f t="shared" si="14"/>
        <v>100058</v>
      </c>
      <c r="L42" s="19">
        <f t="shared" si="14"/>
        <v>122038</v>
      </c>
      <c r="M42" s="19">
        <f t="shared" si="14"/>
        <v>102914</v>
      </c>
      <c r="N42" s="19"/>
      <c r="O42" s="29"/>
      <c r="P42" s="2"/>
    </row>
    <row r="43" spans="1:16" ht="14.25" customHeight="1" x14ac:dyDescent="0.2">
      <c r="A43" s="112">
        <v>5</v>
      </c>
      <c r="B43" s="35" t="s">
        <v>586</v>
      </c>
      <c r="C43" s="36" t="s">
        <v>587</v>
      </c>
      <c r="D43" s="36" t="s">
        <v>588</v>
      </c>
      <c r="E43" s="80"/>
      <c r="F43" s="36" t="s">
        <v>589</v>
      </c>
      <c r="G43" s="80"/>
      <c r="H43" s="36" t="s">
        <v>590</v>
      </c>
      <c r="I43" s="103" t="s">
        <v>591</v>
      </c>
      <c r="J43" s="171" t="s">
        <v>595</v>
      </c>
      <c r="K43" s="175"/>
      <c r="L43" s="138"/>
      <c r="M43" s="171" t="s">
        <v>599</v>
      </c>
      <c r="N43" s="138"/>
      <c r="O43" s="35" t="s">
        <v>600</v>
      </c>
      <c r="P43" s="2"/>
    </row>
    <row r="44" spans="1:16" ht="14.25" customHeight="1" x14ac:dyDescent="0.2">
      <c r="A44" s="113"/>
      <c r="B44" s="49">
        <f>'Прайс-лист'!J69</f>
        <v>96.25</v>
      </c>
      <c r="C44" s="14">
        <f>'Прайс-лист'!J70</f>
        <v>67.489999999999995</v>
      </c>
      <c r="D44" s="14">
        <f>'Прайс-лист'!J71</f>
        <v>87.95</v>
      </c>
      <c r="E44" s="83"/>
      <c r="F44" s="14">
        <f>'Прайс-лист'!J77</f>
        <v>100.65</v>
      </c>
      <c r="G44" s="83"/>
      <c r="H44" s="14">
        <f>'Прайс-лист'!J111</f>
        <v>75.19</v>
      </c>
      <c r="I44" s="104">
        <f>'Прайс-лист'!J112</f>
        <v>99.72</v>
      </c>
      <c r="J44" s="172">
        <f>'Прайс-лист'!J113</f>
        <v>171.1</v>
      </c>
      <c r="K44" s="136"/>
      <c r="L44" s="140"/>
      <c r="M44" s="172">
        <f>'Прайс-лист'!J114</f>
        <v>129.97999999999999</v>
      </c>
      <c r="N44" s="140"/>
      <c r="O44" s="49">
        <f>'Прайс-лист'!J115</f>
        <v>80.5</v>
      </c>
      <c r="P44" s="2"/>
    </row>
    <row r="45" spans="1:16" ht="14.25" customHeight="1" x14ac:dyDescent="0.2">
      <c r="A45" s="113"/>
      <c r="B45" s="57">
        <v>1300</v>
      </c>
      <c r="C45" s="19">
        <v>1350</v>
      </c>
      <c r="D45" s="19">
        <v>1300</v>
      </c>
      <c r="E45" s="84"/>
      <c r="F45" s="19">
        <v>1500</v>
      </c>
      <c r="G45" s="84"/>
      <c r="H45" s="19">
        <v>1250</v>
      </c>
      <c r="I45" s="106">
        <v>1450</v>
      </c>
      <c r="J45" s="173">
        <v>1450</v>
      </c>
      <c r="K45" s="136"/>
      <c r="L45" s="140"/>
      <c r="M45" s="173">
        <v>1450</v>
      </c>
      <c r="N45" s="140"/>
      <c r="O45" s="57">
        <v>1250</v>
      </c>
      <c r="P45" s="23"/>
    </row>
    <row r="46" spans="1:16" ht="14.25" customHeight="1" x14ac:dyDescent="0.2">
      <c r="A46" s="113"/>
      <c r="B46" s="59">
        <f t="shared" ref="B46:D46" si="15">SUM(B44*B45)</f>
        <v>125125</v>
      </c>
      <c r="C46" s="29">
        <f t="shared" si="15"/>
        <v>91111.5</v>
      </c>
      <c r="D46" s="29">
        <f t="shared" si="15"/>
        <v>114335</v>
      </c>
      <c r="E46" s="80"/>
      <c r="F46" s="29">
        <f>SUM(F44*F45)</f>
        <v>150975</v>
      </c>
      <c r="G46" s="80"/>
      <c r="H46" s="29">
        <f t="shared" ref="H46:J46" si="16">SUM(H44*H45)</f>
        <v>93987.5</v>
      </c>
      <c r="I46" s="107">
        <f t="shared" si="16"/>
        <v>144594</v>
      </c>
      <c r="J46" s="174">
        <f t="shared" si="16"/>
        <v>248095</v>
      </c>
      <c r="K46" s="176"/>
      <c r="L46" s="143"/>
      <c r="M46" s="174">
        <f>SUM(M44*M45)</f>
        <v>188470.99999999997</v>
      </c>
      <c r="N46" s="143"/>
      <c r="O46" s="59">
        <f>SUM(O44*O45)</f>
        <v>100625</v>
      </c>
      <c r="P46" s="2"/>
    </row>
  </sheetData>
  <mergeCells count="55">
    <mergeCell ref="B14:C14"/>
    <mergeCell ref="B15:C15"/>
    <mergeCell ref="B16:C16"/>
    <mergeCell ref="B17:C17"/>
    <mergeCell ref="E21:F21"/>
    <mergeCell ref="B21:C21"/>
    <mergeCell ref="B18:C18"/>
    <mergeCell ref="B12:C12"/>
    <mergeCell ref="B13:C13"/>
    <mergeCell ref="H6:I6"/>
    <mergeCell ref="H7:I7"/>
    <mergeCell ref="A4:A7"/>
    <mergeCell ref="H5:I5"/>
    <mergeCell ref="H4:I4"/>
    <mergeCell ref="A12:A15"/>
    <mergeCell ref="A8:A11"/>
    <mergeCell ref="B8:C8"/>
    <mergeCell ref="B9:C9"/>
    <mergeCell ref="B10:C10"/>
    <mergeCell ref="B11:C11"/>
    <mergeCell ref="H3:I3"/>
    <mergeCell ref="E1:F1"/>
    <mergeCell ref="A2:M2"/>
    <mergeCell ref="K3:M3"/>
    <mergeCell ref="B3:F3"/>
    <mergeCell ref="M46:N46"/>
    <mergeCell ref="M43:N43"/>
    <mergeCell ref="M44:N44"/>
    <mergeCell ref="M45:N45"/>
    <mergeCell ref="J44:L44"/>
    <mergeCell ref="J43:L43"/>
    <mergeCell ref="B19:C19"/>
    <mergeCell ref="A25:D25"/>
    <mergeCell ref="J45:L45"/>
    <mergeCell ref="J46:L46"/>
    <mergeCell ref="G23:H23"/>
    <mergeCell ref="E23:F23"/>
    <mergeCell ref="E20:F20"/>
    <mergeCell ref="G20:H20"/>
    <mergeCell ref="G21:H21"/>
    <mergeCell ref="G22:H22"/>
    <mergeCell ref="E22:F22"/>
    <mergeCell ref="A16:A19"/>
    <mergeCell ref="B22:C22"/>
    <mergeCell ref="B20:C20"/>
    <mergeCell ref="B23:C23"/>
    <mergeCell ref="H25:O25"/>
    <mergeCell ref="M26:N26"/>
    <mergeCell ref="J26:L26"/>
    <mergeCell ref="A20:A23"/>
    <mergeCell ref="A27:A30"/>
    <mergeCell ref="A35:A38"/>
    <mergeCell ref="A39:A42"/>
    <mergeCell ref="A43:A46"/>
    <mergeCell ref="A31:A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tabSelected="1" workbookViewId="0">
      <pane ySplit="2" topLeftCell="A63" activePane="bottomLeft" state="frozen"/>
      <selection pane="bottomLeft" activeCell="P110" sqref="P110"/>
    </sheetView>
  </sheetViews>
  <sheetFormatPr defaultColWidth="17.28515625" defaultRowHeight="15" customHeight="1" x14ac:dyDescent="0.2"/>
  <cols>
    <col min="1" max="1" width="9.28515625" customWidth="1"/>
    <col min="2" max="2" width="14.7109375" customWidth="1"/>
    <col min="3" max="3" width="17.5703125" customWidth="1"/>
    <col min="4" max="4" width="12.7109375" customWidth="1"/>
    <col min="5" max="5" width="18.42578125" customWidth="1"/>
    <col min="6" max="6" width="14.7109375" customWidth="1"/>
    <col min="7" max="7" width="12.7109375" customWidth="1"/>
    <col min="8" max="8" width="13" customWidth="1"/>
    <col min="9" max="9" width="13.7109375" customWidth="1"/>
    <col min="10" max="10" width="13.85546875" customWidth="1"/>
    <col min="11" max="11" width="12.5703125" customWidth="1"/>
    <col min="12" max="12" width="12.42578125" customWidth="1"/>
    <col min="13" max="13" width="15.42578125" customWidth="1"/>
    <col min="14" max="14" width="9.140625" customWidth="1"/>
    <col min="15" max="15" width="22.42578125" customWidth="1"/>
  </cols>
  <sheetData>
    <row r="1" spans="1:15" ht="23.25" customHeight="1" x14ac:dyDescent="0.2">
      <c r="A1" s="125" t="s">
        <v>22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27"/>
      <c r="O1" s="27"/>
    </row>
    <row r="2" spans="1:15" ht="30" customHeight="1" x14ac:dyDescent="0.2">
      <c r="A2" s="28" t="s">
        <v>24</v>
      </c>
      <c r="B2" s="28" t="s">
        <v>33</v>
      </c>
      <c r="C2" s="30" t="s">
        <v>34</v>
      </c>
      <c r="D2" s="28" t="s">
        <v>35</v>
      </c>
      <c r="E2" s="28" t="s">
        <v>36</v>
      </c>
      <c r="F2" s="31" t="s">
        <v>37</v>
      </c>
      <c r="G2" s="31" t="s">
        <v>38</v>
      </c>
      <c r="H2" s="31" t="s">
        <v>39</v>
      </c>
      <c r="I2" s="31" t="s">
        <v>40</v>
      </c>
      <c r="J2" s="31" t="s">
        <v>41</v>
      </c>
      <c r="K2" s="32" t="s">
        <v>42</v>
      </c>
      <c r="L2" s="33" t="s">
        <v>43</v>
      </c>
      <c r="M2" s="33" t="s">
        <v>44</v>
      </c>
      <c r="N2" s="27"/>
      <c r="O2" s="27"/>
    </row>
    <row r="3" spans="1:15" ht="18" customHeight="1" x14ac:dyDescent="0.2">
      <c r="A3" s="126" t="s">
        <v>45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27"/>
      <c r="O3" s="27"/>
    </row>
    <row r="4" spans="1:15" ht="14.25" customHeight="1" x14ac:dyDescent="0.2">
      <c r="A4" s="128">
        <v>1</v>
      </c>
      <c r="B4" s="40">
        <v>1</v>
      </c>
      <c r="C4" s="41" t="s">
        <v>59</v>
      </c>
      <c r="D4" s="40">
        <v>2</v>
      </c>
      <c r="E4" s="41" t="s">
        <v>60</v>
      </c>
      <c r="F4" s="40">
        <v>45.8</v>
      </c>
      <c r="G4" s="40">
        <v>60.4</v>
      </c>
      <c r="H4" s="40">
        <v>8.31</v>
      </c>
      <c r="I4" s="40" t="s">
        <v>61</v>
      </c>
      <c r="J4" s="40">
        <v>68.709999999999994</v>
      </c>
      <c r="K4" s="43">
        <f>Шахматка!B6</f>
        <v>870</v>
      </c>
      <c r="L4" s="45">
        <f t="shared" ref="L4:L55" si="0">SUM(J4*K4)</f>
        <v>59777.7</v>
      </c>
      <c r="M4" s="46" t="s">
        <v>62</v>
      </c>
      <c r="N4" s="27" t="s">
        <v>63</v>
      </c>
      <c r="O4" s="27" t="s">
        <v>64</v>
      </c>
    </row>
    <row r="5" spans="1:15" ht="14.25" customHeight="1" x14ac:dyDescent="0.2">
      <c r="A5" s="113"/>
      <c r="B5" s="50">
        <v>2</v>
      </c>
      <c r="C5" s="50" t="s">
        <v>123</v>
      </c>
      <c r="D5" s="50">
        <v>1</v>
      </c>
      <c r="E5" s="51" t="s">
        <v>126</v>
      </c>
      <c r="F5" s="50" t="s">
        <v>133</v>
      </c>
      <c r="G5" s="50">
        <v>30.05</v>
      </c>
      <c r="H5" s="50">
        <v>4.79</v>
      </c>
      <c r="I5" s="50" t="s">
        <v>134</v>
      </c>
      <c r="J5" s="50">
        <v>34.840000000000003</v>
      </c>
      <c r="K5" s="53">
        <f>Шахматка!C6</f>
        <v>1000</v>
      </c>
      <c r="L5" s="54">
        <f t="shared" si="0"/>
        <v>34840</v>
      </c>
      <c r="M5" s="55" t="s">
        <v>146</v>
      </c>
      <c r="N5" s="27"/>
      <c r="O5" s="27"/>
    </row>
    <row r="6" spans="1:15" ht="14.25" customHeight="1" x14ac:dyDescent="0.2">
      <c r="A6" s="113"/>
      <c r="B6" s="50">
        <v>3</v>
      </c>
      <c r="C6" s="50" t="s">
        <v>152</v>
      </c>
      <c r="D6" s="50">
        <v>1</v>
      </c>
      <c r="E6" s="51" t="s">
        <v>153</v>
      </c>
      <c r="F6" s="50" t="s">
        <v>154</v>
      </c>
      <c r="G6" s="50">
        <v>27.62</v>
      </c>
      <c r="H6" s="50">
        <v>4.4000000000000004</v>
      </c>
      <c r="I6" s="58"/>
      <c r="J6" s="50">
        <v>32.020000000000003</v>
      </c>
      <c r="K6" s="53">
        <f>Шахматка!D6</f>
        <v>1000</v>
      </c>
      <c r="L6" s="54">
        <f t="shared" si="0"/>
        <v>32020.000000000004</v>
      </c>
      <c r="M6" s="55" t="s">
        <v>179</v>
      </c>
      <c r="N6" s="27"/>
      <c r="O6" s="27"/>
    </row>
    <row r="7" spans="1:15" ht="14.25" customHeight="1" x14ac:dyDescent="0.2">
      <c r="A7" s="113"/>
      <c r="B7" s="50">
        <v>4</v>
      </c>
      <c r="C7" s="50" t="s">
        <v>180</v>
      </c>
      <c r="D7" s="50">
        <v>1</v>
      </c>
      <c r="E7" s="51" t="s">
        <v>181</v>
      </c>
      <c r="F7" s="50" t="s">
        <v>183</v>
      </c>
      <c r="G7" s="50">
        <v>20.88</v>
      </c>
      <c r="H7" s="50">
        <v>3.33</v>
      </c>
      <c r="I7" s="58"/>
      <c r="J7" s="50">
        <v>24.21</v>
      </c>
      <c r="K7" s="53">
        <f>Шахматка!E6</f>
        <v>1000</v>
      </c>
      <c r="L7" s="54">
        <f t="shared" si="0"/>
        <v>24210</v>
      </c>
      <c r="M7" s="55" t="s">
        <v>189</v>
      </c>
      <c r="N7" s="27"/>
      <c r="O7" s="27"/>
    </row>
    <row r="8" spans="1:15" ht="14.25" customHeight="1" x14ac:dyDescent="0.2">
      <c r="A8" s="113"/>
      <c r="B8" s="50">
        <v>5</v>
      </c>
      <c r="C8" s="50" t="s">
        <v>192</v>
      </c>
      <c r="D8" s="50">
        <v>1</v>
      </c>
      <c r="E8" s="51" t="s">
        <v>193</v>
      </c>
      <c r="F8" s="50" t="s">
        <v>194</v>
      </c>
      <c r="G8" s="50">
        <v>21.2</v>
      </c>
      <c r="H8" s="50">
        <v>3.38</v>
      </c>
      <c r="I8" s="58"/>
      <c r="J8" s="50">
        <v>24.58</v>
      </c>
      <c r="K8" s="53">
        <f>Шахматка!F6</f>
        <v>1000</v>
      </c>
      <c r="L8" s="54">
        <f t="shared" si="0"/>
        <v>24580</v>
      </c>
      <c r="M8" s="55" t="s">
        <v>197</v>
      </c>
      <c r="N8" s="27"/>
      <c r="O8" s="27"/>
    </row>
    <row r="9" spans="1:15" ht="14.25" customHeight="1" x14ac:dyDescent="0.2">
      <c r="A9" s="113"/>
      <c r="B9" s="60">
        <v>6</v>
      </c>
      <c r="C9" s="61" t="s">
        <v>213</v>
      </c>
      <c r="D9" s="60">
        <v>2</v>
      </c>
      <c r="E9" s="60" t="s">
        <v>217</v>
      </c>
      <c r="F9" s="60">
        <v>40.04</v>
      </c>
      <c r="G9" s="60">
        <v>72.48</v>
      </c>
      <c r="H9" s="60">
        <v>10.62</v>
      </c>
      <c r="I9" s="60">
        <v>2.62</v>
      </c>
      <c r="J9" s="60">
        <v>85.72</v>
      </c>
      <c r="K9" s="62">
        <f>Шахматка!G6</f>
        <v>800</v>
      </c>
      <c r="L9" s="63">
        <f t="shared" si="0"/>
        <v>68576</v>
      </c>
      <c r="M9" s="64" t="s">
        <v>228</v>
      </c>
      <c r="N9" s="27" t="s">
        <v>229</v>
      </c>
      <c r="O9" s="27"/>
    </row>
    <row r="10" spans="1:15" ht="14.25" customHeight="1" x14ac:dyDescent="0.2">
      <c r="A10" s="113"/>
      <c r="B10" s="65">
        <v>7</v>
      </c>
      <c r="C10" s="66" t="s">
        <v>230</v>
      </c>
      <c r="D10" s="65">
        <v>1</v>
      </c>
      <c r="E10" s="65" t="s">
        <v>231</v>
      </c>
      <c r="F10" s="65">
        <v>9.32</v>
      </c>
      <c r="G10" s="65">
        <v>54</v>
      </c>
      <c r="H10" s="65">
        <v>7.82</v>
      </c>
      <c r="I10" s="65" t="s">
        <v>232</v>
      </c>
      <c r="J10" s="65">
        <v>61.82</v>
      </c>
      <c r="K10" s="67">
        <f>Шахматка!H6</f>
        <v>800</v>
      </c>
      <c r="L10" s="68">
        <f t="shared" si="0"/>
        <v>49456</v>
      </c>
      <c r="M10" s="69" t="s">
        <v>244</v>
      </c>
      <c r="N10" s="27" t="s">
        <v>245</v>
      </c>
      <c r="O10" s="27"/>
    </row>
    <row r="11" spans="1:15" ht="14.25" customHeight="1" x14ac:dyDescent="0.2">
      <c r="A11" s="113"/>
      <c r="B11" s="50">
        <v>8</v>
      </c>
      <c r="C11" s="51" t="s">
        <v>246</v>
      </c>
      <c r="D11" s="50">
        <v>1</v>
      </c>
      <c r="E11" s="51" t="s">
        <v>247</v>
      </c>
      <c r="F11" s="50">
        <v>5.74</v>
      </c>
      <c r="G11" s="50">
        <v>38.630000000000003</v>
      </c>
      <c r="H11" s="50">
        <v>5.53</v>
      </c>
      <c r="I11" s="50">
        <v>2.62</v>
      </c>
      <c r="J11" s="50">
        <v>46.68</v>
      </c>
      <c r="K11" s="53">
        <f>Шахматка!J6</f>
        <v>840</v>
      </c>
      <c r="L11" s="54">
        <f t="shared" si="0"/>
        <v>39211.199999999997</v>
      </c>
      <c r="M11" s="55" t="s">
        <v>248</v>
      </c>
      <c r="N11" s="27" t="s">
        <v>249</v>
      </c>
      <c r="O11" s="27"/>
    </row>
    <row r="12" spans="1:15" ht="14.25" customHeight="1" x14ac:dyDescent="0.2">
      <c r="A12" s="113"/>
      <c r="B12" s="65">
        <v>9</v>
      </c>
      <c r="C12" s="66" t="s">
        <v>250</v>
      </c>
      <c r="D12" s="65">
        <v>2</v>
      </c>
      <c r="E12" s="65" t="s">
        <v>251</v>
      </c>
      <c r="F12" s="65">
        <v>18.559999999999999</v>
      </c>
      <c r="G12" s="65">
        <v>58.23</v>
      </c>
      <c r="H12" s="65">
        <v>8.02</v>
      </c>
      <c r="I12" s="70"/>
      <c r="J12" s="65">
        <v>66.25</v>
      </c>
      <c r="K12" s="67">
        <f>Шахматка!K6</f>
        <v>1050</v>
      </c>
      <c r="L12" s="68">
        <f t="shared" si="0"/>
        <v>69562.5</v>
      </c>
      <c r="M12" s="69" t="s">
        <v>252</v>
      </c>
      <c r="N12" s="27"/>
      <c r="O12" s="27"/>
    </row>
    <row r="13" spans="1:15" ht="14.25" customHeight="1" x14ac:dyDescent="0.2">
      <c r="A13" s="113"/>
      <c r="B13" s="65">
        <v>10</v>
      </c>
      <c r="C13" s="66" t="s">
        <v>253</v>
      </c>
      <c r="D13" s="65">
        <v>2</v>
      </c>
      <c r="E13" s="65" t="s">
        <v>254</v>
      </c>
      <c r="F13" s="65">
        <v>15.58</v>
      </c>
      <c r="G13" s="65">
        <v>64.23</v>
      </c>
      <c r="H13" s="65">
        <v>8.84</v>
      </c>
      <c r="I13" s="70"/>
      <c r="J13" s="65">
        <v>73.069999999999993</v>
      </c>
      <c r="K13" s="67">
        <f>Шахматка!L6</f>
        <v>1050</v>
      </c>
      <c r="L13" s="68">
        <f t="shared" si="0"/>
        <v>76723.5</v>
      </c>
      <c r="M13" s="69" t="s">
        <v>255</v>
      </c>
      <c r="N13" s="27"/>
      <c r="O13" s="27"/>
    </row>
    <row r="14" spans="1:15" ht="14.25" customHeight="1" x14ac:dyDescent="0.2">
      <c r="A14" s="113"/>
      <c r="B14" s="65">
        <v>11</v>
      </c>
      <c r="C14" s="66" t="s">
        <v>256</v>
      </c>
      <c r="D14" s="65">
        <v>1</v>
      </c>
      <c r="E14" s="65" t="s">
        <v>257</v>
      </c>
      <c r="F14" s="65">
        <v>14.3</v>
      </c>
      <c r="G14" s="65">
        <v>57.32</v>
      </c>
      <c r="H14" s="65">
        <v>7.99</v>
      </c>
      <c r="I14" s="65">
        <v>2.1800000000000002</v>
      </c>
      <c r="J14" s="65">
        <v>67.489999999999995</v>
      </c>
      <c r="K14" s="67">
        <f>Шахматка!M6</f>
        <v>1050</v>
      </c>
      <c r="L14" s="68">
        <f t="shared" si="0"/>
        <v>70864.5</v>
      </c>
      <c r="M14" s="69" t="s">
        <v>258</v>
      </c>
      <c r="N14" s="27"/>
      <c r="O14" s="27"/>
    </row>
    <row r="15" spans="1:15" ht="14.25" customHeight="1" x14ac:dyDescent="0.2">
      <c r="A15" s="128">
        <v>2</v>
      </c>
      <c r="B15" s="60">
        <v>12</v>
      </c>
      <c r="C15" s="61" t="s">
        <v>259</v>
      </c>
      <c r="D15" s="60">
        <v>2</v>
      </c>
      <c r="E15" s="61" t="s">
        <v>260</v>
      </c>
      <c r="F15" s="60" t="s">
        <v>261</v>
      </c>
      <c r="G15" s="60">
        <v>87.11</v>
      </c>
      <c r="H15" s="60">
        <v>13.1</v>
      </c>
      <c r="I15" s="60">
        <v>2.1800000000000002</v>
      </c>
      <c r="J15" s="60">
        <v>102.39</v>
      </c>
      <c r="K15" s="62">
        <f>Шахматка!B10</f>
        <v>1000</v>
      </c>
      <c r="L15" s="63">
        <f t="shared" si="0"/>
        <v>102390</v>
      </c>
      <c r="M15" s="64" t="s">
        <v>262</v>
      </c>
      <c r="N15" s="27"/>
      <c r="O15" s="27"/>
    </row>
    <row r="16" spans="1:15" ht="14.25" customHeight="1" x14ac:dyDescent="0.2">
      <c r="A16" s="113"/>
      <c r="B16" s="65">
        <v>13</v>
      </c>
      <c r="C16" s="66" t="s">
        <v>263</v>
      </c>
      <c r="D16" s="65">
        <v>2</v>
      </c>
      <c r="E16" s="66" t="s">
        <v>264</v>
      </c>
      <c r="F16" s="65" t="s">
        <v>265</v>
      </c>
      <c r="G16" s="65">
        <v>67.97</v>
      </c>
      <c r="H16" s="65">
        <v>10.14</v>
      </c>
      <c r="I16" s="65" t="s">
        <v>266</v>
      </c>
      <c r="J16" s="65">
        <v>78.11</v>
      </c>
      <c r="K16" s="67">
        <f>Шахматка!D10</f>
        <v>1000</v>
      </c>
      <c r="L16" s="68">
        <f t="shared" si="0"/>
        <v>78110</v>
      </c>
      <c r="M16" s="69" t="s">
        <v>267</v>
      </c>
      <c r="N16" s="27"/>
      <c r="O16" s="27"/>
    </row>
    <row r="17" spans="1:15" ht="14.25" customHeight="1" x14ac:dyDescent="0.2">
      <c r="A17" s="113"/>
      <c r="B17" s="65">
        <v>14</v>
      </c>
      <c r="C17" s="66" t="s">
        <v>268</v>
      </c>
      <c r="D17" s="65">
        <v>2</v>
      </c>
      <c r="E17" s="66" t="s">
        <v>269</v>
      </c>
      <c r="F17" s="65" t="s">
        <v>270</v>
      </c>
      <c r="G17" s="65">
        <v>56.41</v>
      </c>
      <c r="H17" s="65">
        <v>8.42</v>
      </c>
      <c r="I17" s="65" t="s">
        <v>271</v>
      </c>
      <c r="J17" s="65">
        <v>64.83</v>
      </c>
      <c r="K17" s="67">
        <f>Шахматка!E10</f>
        <v>1000</v>
      </c>
      <c r="L17" s="68">
        <f t="shared" si="0"/>
        <v>64830</v>
      </c>
      <c r="M17" s="69" t="s">
        <v>272</v>
      </c>
      <c r="N17" s="27"/>
      <c r="O17" s="27"/>
    </row>
    <row r="18" spans="1:15" ht="14.25" customHeight="1" x14ac:dyDescent="0.2">
      <c r="A18" s="113"/>
      <c r="B18" s="65">
        <v>15</v>
      </c>
      <c r="C18" s="66" t="s">
        <v>273</v>
      </c>
      <c r="D18" s="65">
        <v>1</v>
      </c>
      <c r="E18" s="66" t="s">
        <v>274</v>
      </c>
      <c r="F18" s="65" t="s">
        <v>275</v>
      </c>
      <c r="G18" s="65">
        <v>45.28</v>
      </c>
      <c r="H18" s="65">
        <v>6.97</v>
      </c>
      <c r="I18" s="65">
        <v>4.8899999999999997</v>
      </c>
      <c r="J18" s="65">
        <v>57.14</v>
      </c>
      <c r="K18" s="67">
        <f>Шахматка!F10</f>
        <v>1000</v>
      </c>
      <c r="L18" s="68">
        <f t="shared" si="0"/>
        <v>57140</v>
      </c>
      <c r="M18" s="69" t="s">
        <v>278</v>
      </c>
      <c r="N18" s="27"/>
      <c r="O18" s="27"/>
    </row>
    <row r="19" spans="1:15" ht="14.25" customHeight="1" x14ac:dyDescent="0.2">
      <c r="A19" s="113"/>
      <c r="B19" s="65">
        <v>16</v>
      </c>
      <c r="C19" s="66" t="s">
        <v>279</v>
      </c>
      <c r="D19" s="65">
        <v>1</v>
      </c>
      <c r="E19" s="65" t="s">
        <v>280</v>
      </c>
      <c r="F19" s="65" t="s">
        <v>281</v>
      </c>
      <c r="G19" s="65">
        <v>53.69</v>
      </c>
      <c r="H19" s="65">
        <v>7.98</v>
      </c>
      <c r="I19" s="65">
        <v>4.7</v>
      </c>
      <c r="J19" s="65">
        <v>66.37</v>
      </c>
      <c r="K19" s="67">
        <f>Шахматка!G10</f>
        <v>850</v>
      </c>
      <c r="L19" s="68">
        <f t="shared" si="0"/>
        <v>56414.500000000007</v>
      </c>
      <c r="M19" s="69" t="s">
        <v>288</v>
      </c>
      <c r="N19" s="27" t="s">
        <v>289</v>
      </c>
      <c r="O19" s="27"/>
    </row>
    <row r="20" spans="1:15" ht="14.25" customHeight="1" x14ac:dyDescent="0.2">
      <c r="A20" s="113"/>
      <c r="B20" s="50">
        <v>17</v>
      </c>
      <c r="C20" s="51" t="s">
        <v>290</v>
      </c>
      <c r="D20" s="50">
        <v>1</v>
      </c>
      <c r="E20" s="50" t="s">
        <v>291</v>
      </c>
      <c r="F20" s="50" t="s">
        <v>292</v>
      </c>
      <c r="G20" s="50">
        <v>27.7</v>
      </c>
      <c r="H20" s="50">
        <v>4.17</v>
      </c>
      <c r="I20" s="50">
        <v>3.67</v>
      </c>
      <c r="J20" s="50">
        <v>35.54</v>
      </c>
      <c r="K20" s="53">
        <f>Шахматка!H10</f>
        <v>850</v>
      </c>
      <c r="L20" s="54">
        <f t="shared" si="0"/>
        <v>30209</v>
      </c>
      <c r="M20" s="55" t="s">
        <v>293</v>
      </c>
      <c r="N20" s="27" t="s">
        <v>294</v>
      </c>
      <c r="O20" s="27"/>
    </row>
    <row r="21" spans="1:15" ht="14.25" customHeight="1" x14ac:dyDescent="0.2">
      <c r="A21" s="113"/>
      <c r="B21" s="65">
        <v>18</v>
      </c>
      <c r="C21" s="66" t="s">
        <v>295</v>
      </c>
      <c r="D21" s="65">
        <v>1</v>
      </c>
      <c r="E21" s="65" t="s">
        <v>296</v>
      </c>
      <c r="F21" s="65" t="s">
        <v>297</v>
      </c>
      <c r="G21" s="65">
        <v>51.3</v>
      </c>
      <c r="H21" s="65">
        <v>7.68</v>
      </c>
      <c r="I21" s="65">
        <v>5.56</v>
      </c>
      <c r="J21" s="65">
        <v>64.540000000000006</v>
      </c>
      <c r="K21" s="67">
        <f>Шахматка!I10</f>
        <v>850</v>
      </c>
      <c r="L21" s="68">
        <f t="shared" si="0"/>
        <v>54859.000000000007</v>
      </c>
      <c r="M21" s="69" t="s">
        <v>298</v>
      </c>
      <c r="N21" s="27" t="s">
        <v>299</v>
      </c>
      <c r="O21" s="27"/>
    </row>
    <row r="22" spans="1:15" ht="14.25" customHeight="1" x14ac:dyDescent="0.2">
      <c r="A22" s="113"/>
      <c r="B22" s="65">
        <v>19</v>
      </c>
      <c r="C22" s="66" t="s">
        <v>300</v>
      </c>
      <c r="D22" s="65">
        <v>2</v>
      </c>
      <c r="E22" s="66" t="s">
        <v>301</v>
      </c>
      <c r="F22" s="65" t="s">
        <v>302</v>
      </c>
      <c r="G22" s="65">
        <v>54.11</v>
      </c>
      <c r="H22" s="65">
        <v>8.08</v>
      </c>
      <c r="I22" s="65" t="s">
        <v>303</v>
      </c>
      <c r="J22" s="65">
        <v>62.19</v>
      </c>
      <c r="K22" s="67">
        <f>Шахматка!J10</f>
        <v>1100</v>
      </c>
      <c r="L22" s="68">
        <f t="shared" si="0"/>
        <v>68409</v>
      </c>
      <c r="M22" s="69" t="s">
        <v>304</v>
      </c>
      <c r="N22" s="27"/>
      <c r="O22" s="27"/>
    </row>
    <row r="23" spans="1:15" ht="14.25" customHeight="1" x14ac:dyDescent="0.2">
      <c r="A23" s="113"/>
      <c r="B23" s="65">
        <v>20</v>
      </c>
      <c r="C23" s="66" t="s">
        <v>305</v>
      </c>
      <c r="D23" s="65">
        <v>2</v>
      </c>
      <c r="E23" s="66" t="s">
        <v>306</v>
      </c>
      <c r="F23" s="65" t="s">
        <v>307</v>
      </c>
      <c r="G23" s="65">
        <v>69.91</v>
      </c>
      <c r="H23" s="65">
        <v>10.43</v>
      </c>
      <c r="I23" s="65" t="s">
        <v>308</v>
      </c>
      <c r="J23" s="65">
        <v>80.34</v>
      </c>
      <c r="K23" s="67">
        <f>Шахматка!K10</f>
        <v>1130</v>
      </c>
      <c r="L23" s="68">
        <f t="shared" si="0"/>
        <v>90784.2</v>
      </c>
      <c r="M23" s="69" t="s">
        <v>309</v>
      </c>
      <c r="N23" s="27"/>
      <c r="O23" s="27"/>
    </row>
    <row r="24" spans="1:15" ht="14.25" customHeight="1" x14ac:dyDescent="0.2">
      <c r="A24" s="113"/>
      <c r="B24" s="65">
        <v>21</v>
      </c>
      <c r="C24" s="66" t="s">
        <v>310</v>
      </c>
      <c r="D24" s="65">
        <v>2</v>
      </c>
      <c r="E24" s="66" t="s">
        <v>311</v>
      </c>
      <c r="F24" s="65" t="s">
        <v>312</v>
      </c>
      <c r="G24" s="65">
        <v>75.95</v>
      </c>
      <c r="H24" s="65">
        <v>11.34</v>
      </c>
      <c r="I24" s="65" t="s">
        <v>313</v>
      </c>
      <c r="J24" s="65">
        <v>87.29</v>
      </c>
      <c r="K24" s="67">
        <f>Шахматка!L10</f>
        <v>1130</v>
      </c>
      <c r="L24" s="68">
        <f t="shared" si="0"/>
        <v>98637.700000000012</v>
      </c>
      <c r="M24" s="69" t="s">
        <v>314</v>
      </c>
      <c r="N24" s="27"/>
      <c r="O24" s="27"/>
    </row>
    <row r="25" spans="1:15" ht="14.25" customHeight="1" x14ac:dyDescent="0.2">
      <c r="A25" s="113"/>
      <c r="B25" s="65">
        <v>22</v>
      </c>
      <c r="C25" s="66" t="s">
        <v>315</v>
      </c>
      <c r="D25" s="65">
        <v>2</v>
      </c>
      <c r="E25" s="66" t="s">
        <v>316</v>
      </c>
      <c r="F25" s="65" t="s">
        <v>317</v>
      </c>
      <c r="G25" s="65">
        <v>68.430000000000007</v>
      </c>
      <c r="H25" s="65">
        <v>10.210000000000001</v>
      </c>
      <c r="I25" s="65" t="s">
        <v>318</v>
      </c>
      <c r="J25" s="65">
        <v>78.64</v>
      </c>
      <c r="K25" s="67">
        <f>Шахматка!M10</f>
        <v>1130</v>
      </c>
      <c r="L25" s="68">
        <f t="shared" si="0"/>
        <v>88863.2</v>
      </c>
      <c r="M25" s="69" t="s">
        <v>319</v>
      </c>
      <c r="N25" s="27"/>
      <c r="O25" s="27"/>
    </row>
    <row r="26" spans="1:15" ht="14.25" customHeight="1" x14ac:dyDescent="0.2">
      <c r="A26" s="128">
        <v>3</v>
      </c>
      <c r="B26" s="60">
        <v>23</v>
      </c>
      <c r="C26" s="61" t="s">
        <v>320</v>
      </c>
      <c r="D26" s="60">
        <v>2</v>
      </c>
      <c r="E26" s="61" t="s">
        <v>321</v>
      </c>
      <c r="F26" s="60" t="s">
        <v>322</v>
      </c>
      <c r="G26" s="60">
        <v>87.11</v>
      </c>
      <c r="H26" s="60">
        <v>13.21</v>
      </c>
      <c r="I26" s="60">
        <v>4.7699999999999996</v>
      </c>
      <c r="J26" s="60">
        <v>105.09</v>
      </c>
      <c r="K26" s="62">
        <f>Шахматка!B14</f>
        <v>1050</v>
      </c>
      <c r="L26" s="63">
        <f t="shared" si="0"/>
        <v>110344.5</v>
      </c>
      <c r="M26" s="64" t="s">
        <v>323</v>
      </c>
      <c r="N26" s="27"/>
      <c r="O26" s="27"/>
    </row>
    <row r="27" spans="1:15" ht="14.25" customHeight="1" x14ac:dyDescent="0.2">
      <c r="A27" s="113"/>
      <c r="B27" s="65">
        <v>24</v>
      </c>
      <c r="C27" s="66" t="s">
        <v>324</v>
      </c>
      <c r="D27" s="65">
        <v>2</v>
      </c>
      <c r="E27" s="66" t="s">
        <v>325</v>
      </c>
      <c r="F27" s="65" t="s">
        <v>326</v>
      </c>
      <c r="G27" s="65">
        <v>67.97</v>
      </c>
      <c r="H27" s="65">
        <v>10.14</v>
      </c>
      <c r="I27" s="65" t="s">
        <v>327</v>
      </c>
      <c r="J27" s="65">
        <v>78.11</v>
      </c>
      <c r="K27" s="67">
        <f>Шахматка!D14</f>
        <v>1070</v>
      </c>
      <c r="L27" s="68">
        <f t="shared" si="0"/>
        <v>83577.7</v>
      </c>
      <c r="M27" s="69" t="s">
        <v>328</v>
      </c>
      <c r="N27" s="27"/>
      <c r="O27" s="27"/>
    </row>
    <row r="28" spans="1:15" ht="14.25" customHeight="1" x14ac:dyDescent="0.2">
      <c r="A28" s="113"/>
      <c r="B28" s="65">
        <v>25</v>
      </c>
      <c r="C28" s="66" t="s">
        <v>329</v>
      </c>
      <c r="D28" s="65">
        <v>2</v>
      </c>
      <c r="E28" s="66" t="s">
        <v>330</v>
      </c>
      <c r="F28" s="65" t="s">
        <v>331</v>
      </c>
      <c r="G28" s="65">
        <v>56.41</v>
      </c>
      <c r="H28" s="65">
        <v>8.42</v>
      </c>
      <c r="I28" s="65" t="s">
        <v>332</v>
      </c>
      <c r="J28" s="65">
        <v>64.83</v>
      </c>
      <c r="K28" s="67">
        <f>Шахматка!E14</f>
        <v>1070</v>
      </c>
      <c r="L28" s="68">
        <f t="shared" si="0"/>
        <v>69368.099999999991</v>
      </c>
      <c r="M28" s="69" t="s">
        <v>333</v>
      </c>
      <c r="N28" s="27"/>
      <c r="O28" s="27"/>
    </row>
    <row r="29" spans="1:15" ht="14.25" customHeight="1" x14ac:dyDescent="0.2">
      <c r="A29" s="113"/>
      <c r="B29" s="65">
        <v>26</v>
      </c>
      <c r="C29" s="66" t="s">
        <v>334</v>
      </c>
      <c r="D29" s="65">
        <v>1</v>
      </c>
      <c r="E29" s="66" t="s">
        <v>335</v>
      </c>
      <c r="F29" s="65" t="s">
        <v>336</v>
      </c>
      <c r="G29" s="65">
        <v>45.28</v>
      </c>
      <c r="H29" s="65">
        <v>6.93</v>
      </c>
      <c r="I29" s="65">
        <v>4</v>
      </c>
      <c r="J29" s="65">
        <v>56.21</v>
      </c>
      <c r="K29" s="67">
        <f>Шахматка!F14</f>
        <v>1070</v>
      </c>
      <c r="L29" s="68">
        <f t="shared" si="0"/>
        <v>60144.700000000004</v>
      </c>
      <c r="M29" s="69" t="s">
        <v>337</v>
      </c>
      <c r="N29" s="27"/>
      <c r="O29" s="27"/>
    </row>
    <row r="30" spans="1:15" ht="14.25" customHeight="1" x14ac:dyDescent="0.2">
      <c r="A30" s="113"/>
      <c r="B30" s="65">
        <v>27</v>
      </c>
      <c r="C30" s="66" t="s">
        <v>338</v>
      </c>
      <c r="D30" s="65">
        <v>1</v>
      </c>
      <c r="E30" s="65" t="s">
        <v>339</v>
      </c>
      <c r="F30" s="65" t="s">
        <v>340</v>
      </c>
      <c r="G30" s="65">
        <v>53.69</v>
      </c>
      <c r="H30" s="65">
        <v>8.19</v>
      </c>
      <c r="I30" s="65">
        <v>4.12</v>
      </c>
      <c r="J30" s="65">
        <v>66</v>
      </c>
      <c r="K30" s="67">
        <f>Шахматка!G14</f>
        <v>900</v>
      </c>
      <c r="L30" s="68">
        <f t="shared" si="0"/>
        <v>59400</v>
      </c>
      <c r="M30" s="69" t="s">
        <v>341</v>
      </c>
      <c r="N30" s="27" t="s">
        <v>342</v>
      </c>
      <c r="O30" s="27"/>
    </row>
    <row r="31" spans="1:15" ht="15" customHeight="1" x14ac:dyDescent="0.2">
      <c r="A31" s="113"/>
      <c r="B31" s="50">
        <v>28</v>
      </c>
      <c r="C31" s="51" t="s">
        <v>343</v>
      </c>
      <c r="D31" s="50">
        <v>1</v>
      </c>
      <c r="E31" s="50" t="s">
        <v>344</v>
      </c>
      <c r="F31" s="50" t="s">
        <v>345</v>
      </c>
      <c r="G31" s="50">
        <v>27.7</v>
      </c>
      <c r="H31" s="50">
        <v>4.32</v>
      </c>
      <c r="I31" s="50">
        <v>4.16</v>
      </c>
      <c r="J31" s="50">
        <v>36.18</v>
      </c>
      <c r="K31" s="53">
        <f>Шахматка!H14</f>
        <v>900</v>
      </c>
      <c r="L31" s="54">
        <f t="shared" si="0"/>
        <v>32562</v>
      </c>
      <c r="M31" s="55" t="s">
        <v>346</v>
      </c>
      <c r="N31" s="27" t="s">
        <v>347</v>
      </c>
      <c r="O31" s="27"/>
    </row>
    <row r="32" spans="1:15" ht="14.25" customHeight="1" x14ac:dyDescent="0.2">
      <c r="A32" s="113"/>
      <c r="B32" s="65">
        <v>29</v>
      </c>
      <c r="C32" s="66" t="s">
        <v>348</v>
      </c>
      <c r="D32" s="65">
        <v>1</v>
      </c>
      <c r="E32" s="65" t="s">
        <v>349</v>
      </c>
      <c r="F32" s="65" t="s">
        <v>350</v>
      </c>
      <c r="G32" s="65">
        <v>51.3</v>
      </c>
      <c r="H32" s="65">
        <v>7.84</v>
      </c>
      <c r="I32" s="65">
        <v>4.28</v>
      </c>
      <c r="J32" s="65">
        <v>63.42</v>
      </c>
      <c r="K32" s="67">
        <f>Шахматка!I14</f>
        <v>900</v>
      </c>
      <c r="L32" s="68">
        <f t="shared" si="0"/>
        <v>57078</v>
      </c>
      <c r="M32" s="69" t="s">
        <v>351</v>
      </c>
      <c r="N32" s="27" t="s">
        <v>352</v>
      </c>
      <c r="O32" s="27"/>
    </row>
    <row r="33" spans="1:15" ht="14.25" customHeight="1" x14ac:dyDescent="0.2">
      <c r="A33" s="113"/>
      <c r="B33" s="65">
        <v>30</v>
      </c>
      <c r="C33" s="66" t="s">
        <v>353</v>
      </c>
      <c r="D33" s="65">
        <v>2</v>
      </c>
      <c r="E33" s="66" t="s">
        <v>354</v>
      </c>
      <c r="F33" s="65" t="s">
        <v>355</v>
      </c>
      <c r="G33" s="65">
        <v>54.11</v>
      </c>
      <c r="H33" s="65">
        <v>8.08</v>
      </c>
      <c r="I33" s="65" t="s">
        <v>356</v>
      </c>
      <c r="J33" s="65">
        <v>62.19</v>
      </c>
      <c r="K33" s="67">
        <f>Шахматка!J14</f>
        <v>1150</v>
      </c>
      <c r="L33" s="68">
        <f t="shared" si="0"/>
        <v>71518.5</v>
      </c>
      <c r="M33" s="69" t="s">
        <v>357</v>
      </c>
      <c r="N33" s="27"/>
      <c r="O33" s="27"/>
    </row>
    <row r="34" spans="1:15" ht="14.25" customHeight="1" x14ac:dyDescent="0.2">
      <c r="A34" s="113"/>
      <c r="B34" s="65">
        <v>31</v>
      </c>
      <c r="C34" s="66" t="s">
        <v>358</v>
      </c>
      <c r="D34" s="65">
        <v>2</v>
      </c>
      <c r="E34" s="66" t="s">
        <v>359</v>
      </c>
      <c r="F34" s="65" t="s">
        <v>360</v>
      </c>
      <c r="G34" s="65">
        <v>69.91</v>
      </c>
      <c r="H34" s="65">
        <v>10.43</v>
      </c>
      <c r="I34" s="65" t="s">
        <v>361</v>
      </c>
      <c r="J34" s="65">
        <v>80.34</v>
      </c>
      <c r="K34" s="67">
        <f>Шахматка!B22</f>
        <v>1150</v>
      </c>
      <c r="L34" s="68">
        <f t="shared" si="0"/>
        <v>92391</v>
      </c>
      <c r="M34" s="69" t="s">
        <v>362</v>
      </c>
      <c r="N34" s="27"/>
      <c r="O34" s="27"/>
    </row>
    <row r="35" spans="1:15" ht="14.25" customHeight="1" x14ac:dyDescent="0.2">
      <c r="A35" s="113"/>
      <c r="B35" s="65">
        <v>32</v>
      </c>
      <c r="C35" s="66" t="s">
        <v>363</v>
      </c>
      <c r="D35" s="65">
        <v>2</v>
      </c>
      <c r="E35" s="66" t="s">
        <v>364</v>
      </c>
      <c r="F35" s="65" t="s">
        <v>365</v>
      </c>
      <c r="G35" s="65">
        <v>75.95</v>
      </c>
      <c r="H35" s="65">
        <v>11.34</v>
      </c>
      <c r="I35" s="65" t="s">
        <v>367</v>
      </c>
      <c r="J35" s="65">
        <v>87.29</v>
      </c>
      <c r="K35" s="67">
        <f>Шахматка!K14</f>
        <v>1150</v>
      </c>
      <c r="L35" s="68">
        <f t="shared" si="0"/>
        <v>100383.5</v>
      </c>
      <c r="M35" s="69" t="s">
        <v>376</v>
      </c>
      <c r="N35" s="27"/>
      <c r="O35" s="27"/>
    </row>
    <row r="36" spans="1:15" ht="14.25" customHeight="1" x14ac:dyDescent="0.2">
      <c r="A36" s="113"/>
      <c r="B36" s="65">
        <v>33</v>
      </c>
      <c r="C36" s="66" t="s">
        <v>377</v>
      </c>
      <c r="D36" s="65">
        <v>2</v>
      </c>
      <c r="E36" s="66" t="s">
        <v>378</v>
      </c>
      <c r="F36" s="65" t="s">
        <v>379</v>
      </c>
      <c r="G36" s="65">
        <v>68.430000000000007</v>
      </c>
      <c r="H36" s="65">
        <v>10.210000000000001</v>
      </c>
      <c r="I36" s="65" t="s">
        <v>380</v>
      </c>
      <c r="J36" s="65">
        <v>78.64</v>
      </c>
      <c r="K36" s="67">
        <f>Шахматка!L14</f>
        <v>1150</v>
      </c>
      <c r="L36" s="68">
        <f t="shared" si="0"/>
        <v>90436</v>
      </c>
      <c r="M36" s="69" t="s">
        <v>386</v>
      </c>
      <c r="N36" s="27"/>
      <c r="O36" s="27"/>
    </row>
    <row r="37" spans="1:15" ht="14.25" customHeight="1" x14ac:dyDescent="0.2">
      <c r="A37" s="128">
        <v>4</v>
      </c>
      <c r="B37" s="65">
        <v>34</v>
      </c>
      <c r="C37" s="66" t="s">
        <v>390</v>
      </c>
      <c r="D37" s="65">
        <v>2</v>
      </c>
      <c r="E37" s="66" t="s">
        <v>392</v>
      </c>
      <c r="F37" s="65">
        <v>28.25</v>
      </c>
      <c r="G37" s="65">
        <v>87.11</v>
      </c>
      <c r="H37" s="65">
        <v>13</v>
      </c>
      <c r="I37" s="65" t="s">
        <v>393</v>
      </c>
      <c r="J37" s="65">
        <v>100.11</v>
      </c>
      <c r="K37" s="67">
        <f>Шахматка!B18</f>
        <v>1100</v>
      </c>
      <c r="L37" s="68">
        <f t="shared" si="0"/>
        <v>110121</v>
      </c>
      <c r="M37" s="69" t="s">
        <v>400</v>
      </c>
      <c r="N37" s="27"/>
      <c r="O37" s="27"/>
    </row>
    <row r="38" spans="1:15" ht="14.25" customHeight="1" x14ac:dyDescent="0.2">
      <c r="A38" s="113"/>
      <c r="B38" s="65">
        <v>35</v>
      </c>
      <c r="C38" s="66" t="s">
        <v>401</v>
      </c>
      <c r="D38" s="65">
        <v>2</v>
      </c>
      <c r="E38" s="66" t="s">
        <v>402</v>
      </c>
      <c r="F38" s="65">
        <v>10.07</v>
      </c>
      <c r="G38" s="65">
        <v>67.959999999999994</v>
      </c>
      <c r="H38" s="65">
        <v>10.14</v>
      </c>
      <c r="I38" s="65" t="s">
        <v>403</v>
      </c>
      <c r="J38" s="65">
        <v>78.099999999999994</v>
      </c>
      <c r="K38" s="67">
        <f>Шахматка!D18</f>
        <v>1100</v>
      </c>
      <c r="L38" s="68">
        <f t="shared" si="0"/>
        <v>85910</v>
      </c>
      <c r="M38" s="69" t="s">
        <v>404</v>
      </c>
      <c r="N38" s="27"/>
      <c r="O38" s="27"/>
    </row>
    <row r="39" spans="1:15" ht="14.25" customHeight="1" x14ac:dyDescent="0.2">
      <c r="A39" s="113"/>
      <c r="B39" s="65">
        <v>36</v>
      </c>
      <c r="C39" s="66" t="s">
        <v>405</v>
      </c>
      <c r="D39" s="65">
        <v>2</v>
      </c>
      <c r="E39" s="66" t="s">
        <v>406</v>
      </c>
      <c r="F39" s="65">
        <v>11.04</v>
      </c>
      <c r="G39" s="65">
        <v>56.41</v>
      </c>
      <c r="H39" s="65">
        <v>8.42</v>
      </c>
      <c r="I39" s="65" t="s">
        <v>407</v>
      </c>
      <c r="J39" s="65">
        <v>64.83</v>
      </c>
      <c r="K39" s="67">
        <f>Шахматка!E18</f>
        <v>1100</v>
      </c>
      <c r="L39" s="68">
        <f t="shared" si="0"/>
        <v>71313</v>
      </c>
      <c r="M39" s="69" t="s">
        <v>408</v>
      </c>
      <c r="N39" s="27"/>
      <c r="O39" s="27"/>
    </row>
    <row r="40" spans="1:15" ht="14.25" customHeight="1" x14ac:dyDescent="0.2">
      <c r="A40" s="113"/>
      <c r="B40" s="65">
        <v>37</v>
      </c>
      <c r="C40" s="66" t="s">
        <v>409</v>
      </c>
      <c r="D40" s="65">
        <v>1</v>
      </c>
      <c r="E40" s="66" t="s">
        <v>410</v>
      </c>
      <c r="F40" s="65">
        <v>7.36</v>
      </c>
      <c r="G40" s="65">
        <v>45.28</v>
      </c>
      <c r="H40" s="65">
        <v>6.94</v>
      </c>
      <c r="I40" s="65">
        <v>4.28</v>
      </c>
      <c r="J40" s="65">
        <v>56.5</v>
      </c>
      <c r="K40" s="67">
        <f>Шахматка!F18</f>
        <v>1100</v>
      </c>
      <c r="L40" s="68">
        <f t="shared" si="0"/>
        <v>62150</v>
      </c>
      <c r="M40" s="69" t="s">
        <v>411</v>
      </c>
      <c r="N40" s="27"/>
      <c r="O40" s="27"/>
    </row>
    <row r="41" spans="1:15" ht="14.25" customHeight="1" x14ac:dyDescent="0.2">
      <c r="A41" s="113"/>
      <c r="B41" s="65">
        <v>38</v>
      </c>
      <c r="C41" s="66" t="s">
        <v>412</v>
      </c>
      <c r="D41" s="65">
        <v>1</v>
      </c>
      <c r="E41" s="65" t="s">
        <v>413</v>
      </c>
      <c r="F41" s="65" t="s">
        <v>414</v>
      </c>
      <c r="G41" s="65">
        <v>53.69</v>
      </c>
      <c r="H41" s="65">
        <v>8.2100000000000009</v>
      </c>
      <c r="I41" s="65">
        <v>4.5</v>
      </c>
      <c r="J41" s="65">
        <v>66.400000000000006</v>
      </c>
      <c r="K41" s="67">
        <f>Шахматка!G18</f>
        <v>1100</v>
      </c>
      <c r="L41" s="68">
        <f t="shared" si="0"/>
        <v>73040</v>
      </c>
      <c r="M41" s="69" t="s">
        <v>415</v>
      </c>
      <c r="N41" s="27"/>
      <c r="O41" s="27"/>
    </row>
    <row r="42" spans="1:15" ht="14.25" customHeight="1" x14ac:dyDescent="0.2">
      <c r="A42" s="113"/>
      <c r="B42" s="50">
        <v>39</v>
      </c>
      <c r="C42" s="51" t="s">
        <v>416</v>
      </c>
      <c r="D42" s="50">
        <v>1</v>
      </c>
      <c r="E42" s="50" t="s">
        <v>417</v>
      </c>
      <c r="F42" s="50" t="s">
        <v>418</v>
      </c>
      <c r="G42" s="50">
        <v>27.7</v>
      </c>
      <c r="H42" s="50">
        <v>4.34</v>
      </c>
      <c r="I42" s="50">
        <v>4.68</v>
      </c>
      <c r="J42" s="50">
        <v>36.72</v>
      </c>
      <c r="K42" s="53">
        <f>Шахматка!H18</f>
        <v>1100</v>
      </c>
      <c r="L42" s="54">
        <f t="shared" si="0"/>
        <v>40392</v>
      </c>
      <c r="M42" s="55" t="s">
        <v>419</v>
      </c>
      <c r="N42" s="27"/>
      <c r="O42" s="27"/>
    </row>
    <row r="43" spans="1:15" ht="14.25" customHeight="1" x14ac:dyDescent="0.2">
      <c r="A43" s="113"/>
      <c r="B43" s="65">
        <v>40</v>
      </c>
      <c r="C43" s="66" t="s">
        <v>420</v>
      </c>
      <c r="D43" s="65">
        <v>1</v>
      </c>
      <c r="E43" s="65" t="s">
        <v>421</v>
      </c>
      <c r="F43" s="65" t="s">
        <v>422</v>
      </c>
      <c r="G43" s="65">
        <v>50.85</v>
      </c>
      <c r="H43" s="65">
        <v>7.82</v>
      </c>
      <c r="I43" s="65">
        <v>5.21</v>
      </c>
      <c r="J43" s="65">
        <v>63.88</v>
      </c>
      <c r="K43" s="67">
        <f>Шахматка!I18</f>
        <v>1200</v>
      </c>
      <c r="L43" s="68">
        <f t="shared" si="0"/>
        <v>76656</v>
      </c>
      <c r="M43" s="85" t="s">
        <v>423</v>
      </c>
      <c r="N43" s="27"/>
      <c r="O43" s="27"/>
    </row>
    <row r="44" spans="1:15" ht="14.25" customHeight="1" x14ac:dyDescent="0.2">
      <c r="A44" s="113"/>
      <c r="B44" s="65">
        <v>41</v>
      </c>
      <c r="C44" s="66" t="s">
        <v>424</v>
      </c>
      <c r="D44" s="65">
        <v>2</v>
      </c>
      <c r="E44" s="66" t="s">
        <v>425</v>
      </c>
      <c r="F44" s="65" t="s">
        <v>426</v>
      </c>
      <c r="G44" s="65">
        <v>54.11</v>
      </c>
      <c r="H44" s="65">
        <v>8.08</v>
      </c>
      <c r="I44" s="65" t="s">
        <v>427</v>
      </c>
      <c r="J44" s="65">
        <v>62.19</v>
      </c>
      <c r="K44" s="67">
        <f>Шахматка!J18</f>
        <v>1200</v>
      </c>
      <c r="L44" s="68">
        <f t="shared" si="0"/>
        <v>74628</v>
      </c>
      <c r="M44" s="69" t="s">
        <v>428</v>
      </c>
      <c r="N44" s="27"/>
      <c r="O44" s="27"/>
    </row>
    <row r="45" spans="1:15" ht="14.25" customHeight="1" x14ac:dyDescent="0.2">
      <c r="A45" s="113"/>
      <c r="B45" s="65">
        <v>42</v>
      </c>
      <c r="C45" s="66" t="s">
        <v>429</v>
      </c>
      <c r="D45" s="65">
        <v>2</v>
      </c>
      <c r="E45" s="66" t="s">
        <v>430</v>
      </c>
      <c r="F45" s="65">
        <v>11.87</v>
      </c>
      <c r="G45" s="65">
        <v>69.91</v>
      </c>
      <c r="H45" s="65">
        <v>10.43</v>
      </c>
      <c r="I45" s="65" t="s">
        <v>431</v>
      </c>
      <c r="J45" s="65">
        <v>80.34</v>
      </c>
      <c r="K45" s="67">
        <f>Шахматка!K18</f>
        <v>1250</v>
      </c>
      <c r="L45" s="68">
        <f t="shared" si="0"/>
        <v>100425</v>
      </c>
      <c r="M45" s="69" t="s">
        <v>432</v>
      </c>
      <c r="N45" s="27"/>
      <c r="O45" s="27"/>
    </row>
    <row r="46" spans="1:15" ht="14.25" customHeight="1" x14ac:dyDescent="0.2">
      <c r="A46" s="113"/>
      <c r="B46" s="65">
        <v>43</v>
      </c>
      <c r="C46" s="66" t="s">
        <v>433</v>
      </c>
      <c r="D46" s="65">
        <v>2</v>
      </c>
      <c r="E46" s="66" t="s">
        <v>434</v>
      </c>
      <c r="F46" s="65">
        <v>11.94</v>
      </c>
      <c r="G46" s="65">
        <v>75.95</v>
      </c>
      <c r="H46" s="65">
        <v>11.34</v>
      </c>
      <c r="I46" s="65" t="s">
        <v>435</v>
      </c>
      <c r="J46" s="65">
        <v>87.29</v>
      </c>
      <c r="K46" s="67">
        <f>Шахматка!L18</f>
        <v>1250</v>
      </c>
      <c r="L46" s="68">
        <f t="shared" si="0"/>
        <v>109112.50000000001</v>
      </c>
      <c r="M46" s="85" t="s">
        <v>436</v>
      </c>
      <c r="N46" s="27"/>
      <c r="O46" s="27"/>
    </row>
    <row r="47" spans="1:15" ht="14.25" customHeight="1" x14ac:dyDescent="0.2">
      <c r="A47" s="113"/>
      <c r="B47" s="65">
        <v>44</v>
      </c>
      <c r="C47" s="66" t="s">
        <v>437</v>
      </c>
      <c r="D47" s="65">
        <v>2</v>
      </c>
      <c r="E47" s="66" t="s">
        <v>438</v>
      </c>
      <c r="F47" s="65">
        <v>11.23</v>
      </c>
      <c r="G47" s="65">
        <v>68.42</v>
      </c>
      <c r="H47" s="65">
        <v>10.210000000000001</v>
      </c>
      <c r="I47" s="65" t="s">
        <v>439</v>
      </c>
      <c r="J47" s="65">
        <v>78.63</v>
      </c>
      <c r="K47" s="67">
        <f>Шахматка!M18</f>
        <v>1250</v>
      </c>
      <c r="L47" s="68">
        <f t="shared" si="0"/>
        <v>98287.5</v>
      </c>
      <c r="M47" s="69" t="s">
        <v>442</v>
      </c>
      <c r="N47" s="27"/>
      <c r="O47" s="27"/>
    </row>
    <row r="48" spans="1:15" ht="14.25" customHeight="1" x14ac:dyDescent="0.2">
      <c r="A48" s="128">
        <v>5</v>
      </c>
      <c r="B48" s="60">
        <v>45</v>
      </c>
      <c r="C48" s="61" t="s">
        <v>445</v>
      </c>
      <c r="D48" s="60">
        <v>2</v>
      </c>
      <c r="E48" s="61" t="s">
        <v>446</v>
      </c>
      <c r="F48" s="60">
        <v>59.31</v>
      </c>
      <c r="G48" s="60">
        <v>129.84</v>
      </c>
      <c r="H48" s="60">
        <v>18.05</v>
      </c>
      <c r="I48" s="60">
        <v>4.16</v>
      </c>
      <c r="J48" s="60">
        <v>152.05000000000001</v>
      </c>
      <c r="K48" s="62">
        <f>Шахматка!B22</f>
        <v>1150</v>
      </c>
      <c r="L48" s="63">
        <f t="shared" si="0"/>
        <v>174857.5</v>
      </c>
      <c r="M48" s="64" t="s">
        <v>452</v>
      </c>
      <c r="N48" s="27"/>
      <c r="O48" s="27"/>
    </row>
    <row r="49" spans="1:15" ht="14.25" customHeight="1" x14ac:dyDescent="0.2">
      <c r="A49" s="113"/>
      <c r="B49" s="65">
        <v>46</v>
      </c>
      <c r="C49" s="66" t="s">
        <v>453</v>
      </c>
      <c r="D49" s="65">
        <v>1</v>
      </c>
      <c r="E49" s="66" t="s">
        <v>454</v>
      </c>
      <c r="F49" s="65">
        <v>25.38</v>
      </c>
      <c r="G49" s="65">
        <v>76.13</v>
      </c>
      <c r="H49" s="65">
        <v>10.66</v>
      </c>
      <c r="I49" s="65">
        <v>4.16</v>
      </c>
      <c r="J49" s="65">
        <v>90.95</v>
      </c>
      <c r="K49" s="67">
        <f>Шахматка!D22</f>
        <v>1150</v>
      </c>
      <c r="L49" s="68">
        <f t="shared" si="0"/>
        <v>104592.5</v>
      </c>
      <c r="M49" s="69" t="s">
        <v>458</v>
      </c>
      <c r="N49" s="27"/>
      <c r="O49" s="27"/>
    </row>
    <row r="50" spans="1:15" ht="14.25" customHeight="1" x14ac:dyDescent="0.2">
      <c r="A50" s="113"/>
      <c r="B50" s="50">
        <v>47</v>
      </c>
      <c r="C50" s="51" t="s">
        <v>459</v>
      </c>
      <c r="D50" s="50">
        <v>1</v>
      </c>
      <c r="E50" s="51" t="s">
        <v>460</v>
      </c>
      <c r="F50" s="50">
        <v>13.48</v>
      </c>
      <c r="G50" s="50">
        <v>47.6</v>
      </c>
      <c r="H50" s="50">
        <v>6.84</v>
      </c>
      <c r="I50" s="50">
        <v>6.57</v>
      </c>
      <c r="J50" s="50">
        <v>61.01</v>
      </c>
      <c r="K50" s="53">
        <f>Шахматка!E22</f>
        <v>1150</v>
      </c>
      <c r="L50" s="54">
        <f t="shared" si="0"/>
        <v>70161.5</v>
      </c>
      <c r="M50" s="55" t="s">
        <v>461</v>
      </c>
      <c r="N50" s="27"/>
      <c r="O50" s="27"/>
    </row>
    <row r="51" spans="1:15" ht="14.25" customHeight="1" x14ac:dyDescent="0.2">
      <c r="A51" s="113"/>
      <c r="B51" s="60">
        <v>48</v>
      </c>
      <c r="C51" s="61" t="s">
        <v>462</v>
      </c>
      <c r="D51" s="60">
        <v>2</v>
      </c>
      <c r="E51" s="60" t="s">
        <v>463</v>
      </c>
      <c r="F51" s="60">
        <v>19.78</v>
      </c>
      <c r="G51" s="60">
        <v>100.84</v>
      </c>
      <c r="H51" s="60">
        <v>14.09</v>
      </c>
      <c r="I51" s="60">
        <v>4.75</v>
      </c>
      <c r="J51" s="60">
        <v>119.68</v>
      </c>
      <c r="K51" s="62">
        <f>Шахматка!G22</f>
        <v>1250</v>
      </c>
      <c r="L51" s="63">
        <f t="shared" si="0"/>
        <v>149600</v>
      </c>
      <c r="M51" s="64" t="s">
        <v>464</v>
      </c>
      <c r="N51" s="27"/>
      <c r="O51" s="27"/>
    </row>
    <row r="52" spans="1:15" ht="14.25" customHeight="1" x14ac:dyDescent="0.2">
      <c r="A52" s="113"/>
      <c r="B52" s="65">
        <v>49</v>
      </c>
      <c r="C52" s="66" t="s">
        <v>465</v>
      </c>
      <c r="D52" s="65">
        <v>1</v>
      </c>
      <c r="E52" s="65" t="s">
        <v>466</v>
      </c>
      <c r="F52" s="65">
        <v>4.4400000000000004</v>
      </c>
      <c r="G52" s="65">
        <v>51.17</v>
      </c>
      <c r="H52" s="65">
        <v>7.25</v>
      </c>
      <c r="I52" s="65">
        <v>4.75</v>
      </c>
      <c r="J52" s="65">
        <v>63.17</v>
      </c>
      <c r="K52" s="67">
        <f>Шахматка!I22</f>
        <v>1250</v>
      </c>
      <c r="L52" s="68">
        <f t="shared" si="0"/>
        <v>78962.5</v>
      </c>
      <c r="M52" s="69" t="s">
        <v>467</v>
      </c>
      <c r="N52" s="27"/>
      <c r="O52" s="27"/>
    </row>
    <row r="53" spans="1:15" ht="14.25" customHeight="1" x14ac:dyDescent="0.2">
      <c r="A53" s="113"/>
      <c r="B53" s="65">
        <v>50</v>
      </c>
      <c r="C53" s="66" t="s">
        <v>468</v>
      </c>
      <c r="D53" s="65">
        <v>2</v>
      </c>
      <c r="E53" s="66" t="s">
        <v>469</v>
      </c>
      <c r="F53" s="65">
        <v>6.1</v>
      </c>
      <c r="G53" s="65">
        <v>54.07</v>
      </c>
      <c r="H53" s="65">
        <v>7.44</v>
      </c>
      <c r="I53" s="65" t="s">
        <v>470</v>
      </c>
      <c r="J53" s="65">
        <v>61.51</v>
      </c>
      <c r="K53" s="67">
        <f>Шахматка!J22</f>
        <v>1250</v>
      </c>
      <c r="L53" s="68">
        <f t="shared" si="0"/>
        <v>76887.5</v>
      </c>
      <c r="M53" s="69" t="s">
        <v>471</v>
      </c>
      <c r="N53" s="27"/>
      <c r="O53" s="27"/>
    </row>
    <row r="54" spans="1:15" ht="14.25" customHeight="1" x14ac:dyDescent="0.2">
      <c r="A54" s="113"/>
      <c r="B54" s="65">
        <v>51</v>
      </c>
      <c r="C54" s="66" t="s">
        <v>472</v>
      </c>
      <c r="D54" s="65">
        <v>1</v>
      </c>
      <c r="E54" s="66" t="s">
        <v>473</v>
      </c>
      <c r="F54" s="65">
        <v>17.32</v>
      </c>
      <c r="G54" s="65">
        <v>60.7</v>
      </c>
      <c r="H54" s="65">
        <v>8.5399999999999991</v>
      </c>
      <c r="I54" s="65">
        <v>4.1500000000000004</v>
      </c>
      <c r="J54" s="65">
        <v>73.39</v>
      </c>
      <c r="K54" s="67">
        <f>Шахматка!K22</f>
        <v>1300</v>
      </c>
      <c r="L54" s="68">
        <f t="shared" si="0"/>
        <v>95407</v>
      </c>
      <c r="M54" s="69" t="s">
        <v>474</v>
      </c>
      <c r="N54" s="27"/>
      <c r="O54" s="27"/>
    </row>
    <row r="55" spans="1:15" ht="14.25" customHeight="1" x14ac:dyDescent="0.2">
      <c r="A55" s="113"/>
      <c r="B55" s="65">
        <v>52</v>
      </c>
      <c r="C55" s="66" t="s">
        <v>475</v>
      </c>
      <c r="D55" s="65">
        <v>1</v>
      </c>
      <c r="E55" s="66" t="s">
        <v>476</v>
      </c>
      <c r="F55" s="65">
        <v>19.05</v>
      </c>
      <c r="G55" s="65">
        <v>64.37</v>
      </c>
      <c r="H55" s="65">
        <v>9.0399999999999991</v>
      </c>
      <c r="I55" s="65">
        <v>4.1500000000000004</v>
      </c>
      <c r="J55" s="65">
        <v>77.56</v>
      </c>
      <c r="K55" s="67">
        <f>Шахматка!L22</f>
        <v>1300</v>
      </c>
      <c r="L55" s="68">
        <f t="shared" si="0"/>
        <v>100828</v>
      </c>
      <c r="M55" s="69" t="s">
        <v>477</v>
      </c>
      <c r="N55" s="27"/>
      <c r="O55" s="27"/>
    </row>
    <row r="56" spans="1:15" ht="18" customHeight="1" x14ac:dyDescent="0.2">
      <c r="A56" s="124" t="s">
        <v>478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27"/>
      <c r="O56" s="27"/>
    </row>
    <row r="57" spans="1:15" ht="14.25" customHeight="1" x14ac:dyDescent="0.2">
      <c r="A57" s="123">
        <v>1</v>
      </c>
      <c r="B57" s="91">
        <v>1</v>
      </c>
      <c r="C57" s="92" t="s">
        <v>479</v>
      </c>
      <c r="D57" s="91">
        <v>2</v>
      </c>
      <c r="E57" s="91" t="s">
        <v>480</v>
      </c>
      <c r="F57" s="91">
        <v>40.83</v>
      </c>
      <c r="G57" s="91">
        <v>74.25</v>
      </c>
      <c r="H57" s="91">
        <v>13.88</v>
      </c>
      <c r="I57" s="94">
        <v>5.52</v>
      </c>
      <c r="J57" s="91">
        <v>93.65</v>
      </c>
      <c r="K57" s="62">
        <f>Шахматка!B29</f>
        <v>990</v>
      </c>
      <c r="L57" s="63">
        <f t="shared" ref="L57:L71" si="1">SUM(J57*K57)</f>
        <v>92713.5</v>
      </c>
      <c r="M57" s="64" t="s">
        <v>481</v>
      </c>
      <c r="N57" s="27" t="s">
        <v>482</v>
      </c>
      <c r="O57" s="27"/>
    </row>
    <row r="58" spans="1:15" ht="14.25" customHeight="1" x14ac:dyDescent="0.2">
      <c r="A58" s="113"/>
      <c r="B58" s="95">
        <v>2</v>
      </c>
      <c r="C58" s="97" t="s">
        <v>483</v>
      </c>
      <c r="D58" s="95">
        <v>1</v>
      </c>
      <c r="E58" s="95" t="s">
        <v>488</v>
      </c>
      <c r="F58" s="95">
        <v>24.04</v>
      </c>
      <c r="G58" s="95">
        <v>47.6</v>
      </c>
      <c r="H58" s="95">
        <v>9.02</v>
      </c>
      <c r="I58" s="98">
        <v>5.52</v>
      </c>
      <c r="J58" s="95">
        <v>62.14</v>
      </c>
      <c r="K58" s="67">
        <f>Шахматка!C29</f>
        <v>1200</v>
      </c>
      <c r="L58" s="68">
        <f t="shared" si="1"/>
        <v>74568</v>
      </c>
      <c r="M58" s="69" t="s">
        <v>497</v>
      </c>
      <c r="N58" s="27"/>
      <c r="O58" s="27"/>
    </row>
    <row r="59" spans="1:15" ht="14.25" customHeight="1" x14ac:dyDescent="0.2">
      <c r="A59" s="113"/>
      <c r="B59" s="95">
        <v>3</v>
      </c>
      <c r="C59" s="97" t="s">
        <v>498</v>
      </c>
      <c r="D59" s="95">
        <v>2</v>
      </c>
      <c r="E59" s="97" t="s">
        <v>499</v>
      </c>
      <c r="F59" s="95">
        <v>72.12</v>
      </c>
      <c r="G59" s="95">
        <v>59.3</v>
      </c>
      <c r="H59" s="95">
        <v>10.83</v>
      </c>
      <c r="I59" s="98"/>
      <c r="J59" s="95">
        <v>70.13</v>
      </c>
      <c r="K59" s="67">
        <f>Шахматка!D29</f>
        <v>990</v>
      </c>
      <c r="L59" s="68">
        <f t="shared" si="1"/>
        <v>69428.7</v>
      </c>
      <c r="M59" s="69" t="s">
        <v>500</v>
      </c>
      <c r="N59" s="27" t="s">
        <v>501</v>
      </c>
      <c r="O59" s="27"/>
    </row>
    <row r="60" spans="1:15" ht="14.25" customHeight="1" x14ac:dyDescent="0.2">
      <c r="A60" s="123">
        <v>2</v>
      </c>
      <c r="B60" s="91">
        <v>4</v>
      </c>
      <c r="C60" s="92" t="s">
        <v>502</v>
      </c>
      <c r="D60" s="91">
        <v>2</v>
      </c>
      <c r="E60" s="91" t="s">
        <v>503</v>
      </c>
      <c r="F60" s="91" t="s">
        <v>504</v>
      </c>
      <c r="G60" s="91">
        <v>78.650000000000006</v>
      </c>
      <c r="H60" s="91">
        <v>15.85</v>
      </c>
      <c r="I60" s="94">
        <v>4.7</v>
      </c>
      <c r="J60" s="91">
        <v>99.2</v>
      </c>
      <c r="K60" s="62">
        <f>Шахматка!B33</f>
        <v>1200</v>
      </c>
      <c r="L60" s="63">
        <f t="shared" si="1"/>
        <v>119040</v>
      </c>
      <c r="M60" s="64" t="s">
        <v>505</v>
      </c>
      <c r="N60" s="27"/>
      <c r="O60" s="27"/>
    </row>
    <row r="61" spans="1:15" ht="14.25" customHeight="1" x14ac:dyDescent="0.2">
      <c r="A61" s="113"/>
      <c r="B61" s="95">
        <v>5</v>
      </c>
      <c r="C61" s="97" t="s">
        <v>506</v>
      </c>
      <c r="D61" s="95">
        <v>1</v>
      </c>
      <c r="E61" s="95" t="s">
        <v>507</v>
      </c>
      <c r="F61" s="95" t="s">
        <v>508</v>
      </c>
      <c r="G61" s="95">
        <v>52.14</v>
      </c>
      <c r="H61" s="95">
        <v>10.53</v>
      </c>
      <c r="I61" s="98">
        <v>3.53</v>
      </c>
      <c r="J61" s="95">
        <v>66.2</v>
      </c>
      <c r="K61" s="67">
        <f>Шахматка!C33</f>
        <v>1250</v>
      </c>
      <c r="L61" s="68">
        <f t="shared" si="1"/>
        <v>82750</v>
      </c>
      <c r="M61" s="69" t="s">
        <v>509</v>
      </c>
      <c r="N61" s="27"/>
      <c r="O61" s="27"/>
    </row>
    <row r="62" spans="1:15" ht="14.25" customHeight="1" x14ac:dyDescent="0.2">
      <c r="A62" s="113"/>
      <c r="B62" s="91">
        <v>6</v>
      </c>
      <c r="C62" s="92" t="s">
        <v>510</v>
      </c>
      <c r="D62" s="91">
        <v>2</v>
      </c>
      <c r="E62" s="92" t="s">
        <v>511</v>
      </c>
      <c r="F62" s="91" t="s">
        <v>512</v>
      </c>
      <c r="G62" s="91">
        <v>89.52</v>
      </c>
      <c r="H62" s="91">
        <v>17.93</v>
      </c>
      <c r="I62" s="94">
        <v>3.4</v>
      </c>
      <c r="J62" s="91">
        <v>110.85</v>
      </c>
      <c r="K62" s="62">
        <f>Шахматка!D33</f>
        <v>1200</v>
      </c>
      <c r="L62" s="63">
        <f t="shared" si="1"/>
        <v>133020</v>
      </c>
      <c r="M62" s="64" t="s">
        <v>513</v>
      </c>
      <c r="N62" s="27"/>
      <c r="O62" s="27"/>
    </row>
    <row r="63" spans="1:15" ht="14.25" customHeight="1" x14ac:dyDescent="0.2">
      <c r="A63" s="123">
        <v>3</v>
      </c>
      <c r="B63" s="91">
        <v>7</v>
      </c>
      <c r="C63" s="92" t="s">
        <v>514</v>
      </c>
      <c r="D63" s="91">
        <v>2</v>
      </c>
      <c r="E63" s="91" t="s">
        <v>515</v>
      </c>
      <c r="F63" s="91" t="s">
        <v>516</v>
      </c>
      <c r="G63" s="91">
        <v>78.650000000000006</v>
      </c>
      <c r="H63" s="91">
        <v>15.85</v>
      </c>
      <c r="I63" s="94">
        <v>4.62</v>
      </c>
      <c r="J63" s="91">
        <v>99.12</v>
      </c>
      <c r="K63" s="62">
        <f>Шахматка!B37</f>
        <v>1250</v>
      </c>
      <c r="L63" s="63">
        <f t="shared" si="1"/>
        <v>123900</v>
      </c>
      <c r="M63" s="64" t="s">
        <v>517</v>
      </c>
      <c r="N63" s="27"/>
      <c r="O63" s="27"/>
    </row>
    <row r="64" spans="1:15" ht="14.25" customHeight="1" x14ac:dyDescent="0.2">
      <c r="A64" s="113"/>
      <c r="B64" s="95">
        <v>8</v>
      </c>
      <c r="C64" s="97" t="s">
        <v>518</v>
      </c>
      <c r="D64" s="95">
        <v>1</v>
      </c>
      <c r="E64" s="95" t="s">
        <v>519</v>
      </c>
      <c r="F64" s="95" t="s">
        <v>520</v>
      </c>
      <c r="G64" s="95">
        <v>52.14</v>
      </c>
      <c r="H64" s="95">
        <v>10.69</v>
      </c>
      <c r="I64" s="98">
        <v>6.3</v>
      </c>
      <c r="J64" s="95">
        <v>69.13</v>
      </c>
      <c r="K64" s="67">
        <f>Шахматка!C37</f>
        <v>1270</v>
      </c>
      <c r="L64" s="68">
        <f t="shared" si="1"/>
        <v>87795.099999999991</v>
      </c>
      <c r="M64" s="69" t="s">
        <v>521</v>
      </c>
      <c r="N64" s="27"/>
      <c r="O64" s="27"/>
    </row>
    <row r="65" spans="1:15" ht="14.25" customHeight="1" x14ac:dyDescent="0.2">
      <c r="A65" s="113"/>
      <c r="B65" s="91">
        <v>9</v>
      </c>
      <c r="C65" s="92" t="s">
        <v>522</v>
      </c>
      <c r="D65" s="91">
        <v>2</v>
      </c>
      <c r="E65" s="92" t="s">
        <v>523</v>
      </c>
      <c r="F65" s="91" t="s">
        <v>524</v>
      </c>
      <c r="G65" s="91">
        <v>89.52</v>
      </c>
      <c r="H65" s="91">
        <v>18.100000000000001</v>
      </c>
      <c r="I65" s="94">
        <v>6.3</v>
      </c>
      <c r="J65" s="91">
        <v>113.92</v>
      </c>
      <c r="K65" s="62">
        <f>Шахматка!D37</f>
        <v>1250</v>
      </c>
      <c r="L65" s="63">
        <f t="shared" si="1"/>
        <v>142400</v>
      </c>
      <c r="M65" s="64" t="s">
        <v>525</v>
      </c>
      <c r="N65" s="27"/>
      <c r="O65" s="27"/>
    </row>
    <row r="66" spans="1:15" ht="14.25" customHeight="1" x14ac:dyDescent="0.2">
      <c r="A66" s="123">
        <v>4</v>
      </c>
      <c r="B66" s="91">
        <v>10</v>
      </c>
      <c r="C66" s="92" t="s">
        <v>526</v>
      </c>
      <c r="D66" s="91">
        <v>2</v>
      </c>
      <c r="E66" s="91" t="s">
        <v>527</v>
      </c>
      <c r="F66" s="91" t="s">
        <v>528</v>
      </c>
      <c r="G66" s="91">
        <v>78.650000000000006</v>
      </c>
      <c r="H66" s="91">
        <v>15.89</v>
      </c>
      <c r="I66" s="94">
        <v>5.45</v>
      </c>
      <c r="J66" s="91">
        <v>99.99</v>
      </c>
      <c r="K66" s="62">
        <f>Шахматка!B41</f>
        <v>1300</v>
      </c>
      <c r="L66" s="63">
        <f t="shared" si="1"/>
        <v>129987</v>
      </c>
      <c r="M66" s="64" t="s">
        <v>529</v>
      </c>
      <c r="N66" s="27"/>
      <c r="O66" s="27"/>
    </row>
    <row r="67" spans="1:15" ht="14.25" customHeight="1" x14ac:dyDescent="0.2">
      <c r="A67" s="113"/>
      <c r="B67" s="95">
        <v>11</v>
      </c>
      <c r="C67" s="97" t="s">
        <v>530</v>
      </c>
      <c r="D67" s="95">
        <v>1</v>
      </c>
      <c r="E67" s="95" t="s">
        <v>531</v>
      </c>
      <c r="F67" s="95" t="s">
        <v>532</v>
      </c>
      <c r="G67" s="95">
        <v>52.14</v>
      </c>
      <c r="H67" s="95">
        <v>10.7</v>
      </c>
      <c r="I67" s="98">
        <v>6.45</v>
      </c>
      <c r="J67" s="95">
        <v>69.290000000000006</v>
      </c>
      <c r="K67" s="67">
        <f>Шахматка!C41</f>
        <v>1300</v>
      </c>
      <c r="L67" s="68">
        <f t="shared" si="1"/>
        <v>90077.000000000015</v>
      </c>
      <c r="M67" s="69" t="s">
        <v>533</v>
      </c>
      <c r="N67" s="27"/>
      <c r="O67" s="27"/>
    </row>
    <row r="68" spans="1:15" ht="14.25" customHeight="1" x14ac:dyDescent="0.2">
      <c r="A68" s="113"/>
      <c r="B68" s="95">
        <v>12</v>
      </c>
      <c r="C68" s="97" t="s">
        <v>535</v>
      </c>
      <c r="D68" s="95">
        <v>2</v>
      </c>
      <c r="E68" s="97" t="s">
        <v>538</v>
      </c>
      <c r="F68" s="95">
        <v>15.05</v>
      </c>
      <c r="G68" s="95">
        <v>89.52</v>
      </c>
      <c r="H68" s="95">
        <v>18.05</v>
      </c>
      <c r="I68" s="98">
        <v>5.54</v>
      </c>
      <c r="J68" s="95">
        <v>113.11</v>
      </c>
      <c r="K68" s="67">
        <f>Шахматка!D41</f>
        <v>1300</v>
      </c>
      <c r="L68" s="68">
        <f t="shared" si="1"/>
        <v>147043</v>
      </c>
      <c r="M68" s="69" t="s">
        <v>541</v>
      </c>
      <c r="N68" s="27"/>
      <c r="O68" s="27"/>
    </row>
    <row r="69" spans="1:15" ht="14.25" customHeight="1" x14ac:dyDescent="0.2">
      <c r="A69" s="123">
        <v>5</v>
      </c>
      <c r="B69" s="95">
        <v>13</v>
      </c>
      <c r="C69" s="97" t="s">
        <v>542</v>
      </c>
      <c r="D69" s="95">
        <v>1</v>
      </c>
      <c r="E69" s="95" t="s">
        <v>543</v>
      </c>
      <c r="F69" s="95">
        <v>16.13</v>
      </c>
      <c r="G69" s="95">
        <v>75.25</v>
      </c>
      <c r="H69" s="95">
        <v>14.14</v>
      </c>
      <c r="I69" s="98">
        <v>6.86</v>
      </c>
      <c r="J69" s="95">
        <v>96.25</v>
      </c>
      <c r="K69" s="67">
        <f>Шахматка!B45</f>
        <v>1300</v>
      </c>
      <c r="L69" s="68">
        <f t="shared" si="1"/>
        <v>125125</v>
      </c>
      <c r="M69" s="69" t="s">
        <v>551</v>
      </c>
      <c r="N69" s="27"/>
      <c r="O69" s="27"/>
    </row>
    <row r="70" spans="1:15" ht="14.25" customHeight="1" x14ac:dyDescent="0.2">
      <c r="A70" s="113"/>
      <c r="B70" s="95">
        <v>14</v>
      </c>
      <c r="C70" s="97" t="s">
        <v>552</v>
      </c>
      <c r="D70" s="95">
        <v>1</v>
      </c>
      <c r="E70" s="95" t="s">
        <v>553</v>
      </c>
      <c r="F70" s="95">
        <v>9.81</v>
      </c>
      <c r="G70" s="95">
        <v>52.13</v>
      </c>
      <c r="H70" s="95">
        <v>9.84</v>
      </c>
      <c r="I70" s="98">
        <v>5.52</v>
      </c>
      <c r="J70" s="95">
        <v>67.489999999999995</v>
      </c>
      <c r="K70" s="67">
        <f>Шахматка!C45</f>
        <v>1350</v>
      </c>
      <c r="L70" s="68">
        <f t="shared" si="1"/>
        <v>91111.5</v>
      </c>
      <c r="M70" s="69" t="s">
        <v>554</v>
      </c>
      <c r="N70" s="27"/>
      <c r="O70" s="27"/>
    </row>
    <row r="71" spans="1:15" ht="14.25" customHeight="1" x14ac:dyDescent="0.2">
      <c r="A71" s="113"/>
      <c r="B71" s="95">
        <v>15</v>
      </c>
      <c r="C71" s="97" t="s">
        <v>555</v>
      </c>
      <c r="D71" s="95">
        <v>1</v>
      </c>
      <c r="E71" s="97" t="s">
        <v>556</v>
      </c>
      <c r="F71" s="95">
        <v>26.33</v>
      </c>
      <c r="G71" s="95">
        <v>70.180000000000007</v>
      </c>
      <c r="H71" s="95">
        <v>13.09</v>
      </c>
      <c r="I71" s="98">
        <v>4.68</v>
      </c>
      <c r="J71" s="95">
        <v>87.95</v>
      </c>
      <c r="K71" s="67">
        <f>Шахматка!D45</f>
        <v>1300</v>
      </c>
      <c r="L71" s="68">
        <f t="shared" si="1"/>
        <v>114335</v>
      </c>
      <c r="M71" s="69" t="s">
        <v>557</v>
      </c>
      <c r="N71" s="27"/>
      <c r="O71" s="27"/>
    </row>
    <row r="72" spans="1:15" ht="18" customHeight="1" x14ac:dyDescent="0.2">
      <c r="A72" s="127" t="s">
        <v>558</v>
      </c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27"/>
      <c r="O72" s="27"/>
    </row>
    <row r="73" spans="1:15" ht="14.25" customHeight="1" x14ac:dyDescent="0.2">
      <c r="A73" s="90">
        <v>1</v>
      </c>
      <c r="B73" s="60">
        <v>1</v>
      </c>
      <c r="C73" s="92" t="s">
        <v>559</v>
      </c>
      <c r="D73" s="91">
        <v>2</v>
      </c>
      <c r="E73" s="92" t="s">
        <v>560</v>
      </c>
      <c r="F73" s="91">
        <v>61.24</v>
      </c>
      <c r="G73" s="91">
        <v>84.46</v>
      </c>
      <c r="H73" s="91">
        <v>3.34</v>
      </c>
      <c r="I73" s="91">
        <v>4.63</v>
      </c>
      <c r="J73" s="91">
        <v>92.43</v>
      </c>
      <c r="K73" s="62">
        <f>Шахматка!F29</f>
        <v>1350</v>
      </c>
      <c r="L73" s="63">
        <f t="shared" ref="L73:L77" si="2">SUM(J73*K73)</f>
        <v>124780.50000000001</v>
      </c>
      <c r="M73" s="64" t="s">
        <v>561</v>
      </c>
      <c r="N73" s="27"/>
      <c r="O73" s="27"/>
    </row>
    <row r="74" spans="1:15" ht="14.25" customHeight="1" x14ac:dyDescent="0.2">
      <c r="A74" s="90">
        <v>2</v>
      </c>
      <c r="B74" s="60">
        <v>2</v>
      </c>
      <c r="C74" s="92" t="s">
        <v>562</v>
      </c>
      <c r="D74" s="91">
        <v>2</v>
      </c>
      <c r="E74" s="92" t="s">
        <v>563</v>
      </c>
      <c r="F74" s="91" t="s">
        <v>564</v>
      </c>
      <c r="G74" s="91">
        <v>109.8</v>
      </c>
      <c r="H74" s="91">
        <v>22.13</v>
      </c>
      <c r="I74" s="91">
        <v>6.52</v>
      </c>
      <c r="J74" s="91">
        <v>138.44999999999999</v>
      </c>
      <c r="K74" s="62">
        <f>Шахматка!F33</f>
        <v>1370</v>
      </c>
      <c r="L74" s="63">
        <f t="shared" si="2"/>
        <v>189676.49999999997</v>
      </c>
      <c r="M74" s="64" t="s">
        <v>567</v>
      </c>
      <c r="N74" s="27"/>
      <c r="O74" s="27"/>
    </row>
    <row r="75" spans="1:15" ht="14.25" customHeight="1" x14ac:dyDescent="0.2">
      <c r="A75" s="90">
        <v>3</v>
      </c>
      <c r="B75" s="60">
        <v>3</v>
      </c>
      <c r="C75" s="92" t="s">
        <v>568</v>
      </c>
      <c r="D75" s="91">
        <v>2</v>
      </c>
      <c r="E75" s="92" t="s">
        <v>569</v>
      </c>
      <c r="F75" s="91" t="s">
        <v>570</v>
      </c>
      <c r="G75" s="91">
        <v>109.8</v>
      </c>
      <c r="H75" s="91">
        <v>22.09</v>
      </c>
      <c r="I75" s="91">
        <v>5.94</v>
      </c>
      <c r="J75" s="91">
        <v>137.83000000000001</v>
      </c>
      <c r="K75" s="62">
        <f>Шахматка!F37</f>
        <v>1400</v>
      </c>
      <c r="L75" s="63">
        <f t="shared" si="2"/>
        <v>192962.00000000003</v>
      </c>
      <c r="M75" s="64" t="s">
        <v>571</v>
      </c>
      <c r="N75" s="27"/>
      <c r="O75" s="27"/>
    </row>
    <row r="76" spans="1:15" ht="14.25" customHeight="1" x14ac:dyDescent="0.2">
      <c r="A76" s="90">
        <v>4</v>
      </c>
      <c r="B76" s="60">
        <v>4</v>
      </c>
      <c r="C76" s="92" t="s">
        <v>572</v>
      </c>
      <c r="D76" s="91">
        <v>2</v>
      </c>
      <c r="E76" s="92" t="s">
        <v>573</v>
      </c>
      <c r="F76" s="91">
        <v>15.35</v>
      </c>
      <c r="G76" s="91">
        <v>109.8</v>
      </c>
      <c r="H76" s="91">
        <v>22.05</v>
      </c>
      <c r="I76" s="91">
        <v>5.0999999999999996</v>
      </c>
      <c r="J76" s="91">
        <v>136.94999999999999</v>
      </c>
      <c r="K76" s="62">
        <f>Шахматка!F41</f>
        <v>1500</v>
      </c>
      <c r="L76" s="63">
        <f t="shared" si="2"/>
        <v>205424.99999999997</v>
      </c>
      <c r="M76" s="64" t="s">
        <v>574</v>
      </c>
      <c r="N76" s="27"/>
      <c r="O76" s="27"/>
    </row>
    <row r="77" spans="1:15" ht="14.25" customHeight="1" x14ac:dyDescent="0.2">
      <c r="A77" s="90">
        <v>5</v>
      </c>
      <c r="B77" s="65">
        <v>5</v>
      </c>
      <c r="C77" s="97" t="s">
        <v>575</v>
      </c>
      <c r="D77" s="95">
        <v>1</v>
      </c>
      <c r="E77" s="97" t="s">
        <v>576</v>
      </c>
      <c r="F77" s="95">
        <v>18.68</v>
      </c>
      <c r="G77" s="95">
        <v>80.680000000000007</v>
      </c>
      <c r="H77" s="95">
        <v>15.03</v>
      </c>
      <c r="I77" s="95">
        <v>4.9400000000000004</v>
      </c>
      <c r="J77" s="95">
        <v>100.65</v>
      </c>
      <c r="K77" s="67">
        <f>Шахматка!F45</f>
        <v>1500</v>
      </c>
      <c r="L77" s="68">
        <f t="shared" si="2"/>
        <v>150975</v>
      </c>
      <c r="M77" s="69" t="s">
        <v>577</v>
      </c>
      <c r="N77" s="27"/>
      <c r="O77" s="27"/>
    </row>
    <row r="78" spans="1:15" ht="18" customHeight="1" x14ac:dyDescent="0.2">
      <c r="A78" s="127" t="s">
        <v>578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27"/>
      <c r="O78" s="27"/>
    </row>
    <row r="79" spans="1:15" ht="14.25" customHeight="1" x14ac:dyDescent="0.2">
      <c r="A79" s="123">
        <v>1</v>
      </c>
      <c r="B79" s="95">
        <v>1</v>
      </c>
      <c r="C79" s="97" t="s">
        <v>579</v>
      </c>
      <c r="D79" s="95">
        <v>2</v>
      </c>
      <c r="E79" s="95" t="s">
        <v>580</v>
      </c>
      <c r="F79" s="95">
        <v>11.1</v>
      </c>
      <c r="G79" s="95">
        <v>66.75</v>
      </c>
      <c r="H79" s="95">
        <v>9.19</v>
      </c>
      <c r="I79" s="95" t="s">
        <v>581</v>
      </c>
      <c r="J79" s="95">
        <v>75.94</v>
      </c>
      <c r="K79" s="67">
        <f>Шахматка!H29</f>
        <v>850</v>
      </c>
      <c r="L79" s="68">
        <f t="shared" ref="L79:L103" si="3">SUM(J79*K79)</f>
        <v>64549</v>
      </c>
      <c r="M79" s="69" t="s">
        <v>582</v>
      </c>
      <c r="N79" s="27" t="s">
        <v>583</v>
      </c>
      <c r="O79" s="27"/>
    </row>
    <row r="80" spans="1:15" ht="14.25" customHeight="1" x14ac:dyDescent="0.2">
      <c r="A80" s="113"/>
      <c r="B80" s="95">
        <v>2</v>
      </c>
      <c r="C80" s="97" t="s">
        <v>584</v>
      </c>
      <c r="D80" s="95">
        <v>1</v>
      </c>
      <c r="E80" s="95" t="s">
        <v>585</v>
      </c>
      <c r="F80" s="95">
        <v>31.01</v>
      </c>
      <c r="G80" s="95">
        <v>60.47</v>
      </c>
      <c r="H80" s="95">
        <v>8.4499999999999993</v>
      </c>
      <c r="I80" s="95">
        <v>2.86</v>
      </c>
      <c r="J80" s="95">
        <v>71.78</v>
      </c>
      <c r="K80" s="67">
        <f>Шахматка!I29</f>
        <v>1200</v>
      </c>
      <c r="L80" s="68">
        <f t="shared" si="3"/>
        <v>86136</v>
      </c>
      <c r="M80" s="69" t="s">
        <v>592</v>
      </c>
      <c r="N80" s="27"/>
      <c r="O80" s="27"/>
    </row>
    <row r="81" spans="1:15" ht="14.25" customHeight="1" x14ac:dyDescent="0.2">
      <c r="A81" s="113"/>
      <c r="B81" s="95">
        <v>3</v>
      </c>
      <c r="C81" s="97" t="s">
        <v>593</v>
      </c>
      <c r="D81" s="95">
        <v>1</v>
      </c>
      <c r="E81" s="95" t="s">
        <v>594</v>
      </c>
      <c r="F81" s="95">
        <v>24.16</v>
      </c>
      <c r="G81" s="95">
        <v>43.7</v>
      </c>
      <c r="H81" s="95">
        <v>6.16</v>
      </c>
      <c r="I81" s="95">
        <v>3.37</v>
      </c>
      <c r="J81" s="95">
        <v>53.23</v>
      </c>
      <c r="K81" s="67">
        <f>Шахматка!J29</f>
        <v>1250</v>
      </c>
      <c r="L81" s="68">
        <f t="shared" si="3"/>
        <v>66537.5</v>
      </c>
      <c r="M81" s="69" t="s">
        <v>596</v>
      </c>
      <c r="N81" s="27"/>
      <c r="O81" s="27"/>
    </row>
    <row r="82" spans="1:15" ht="14.25" customHeight="1" x14ac:dyDescent="0.2">
      <c r="A82" s="113"/>
      <c r="B82" s="95">
        <v>4</v>
      </c>
      <c r="C82" s="97" t="s">
        <v>597</v>
      </c>
      <c r="D82" s="95">
        <v>1</v>
      </c>
      <c r="E82" s="95" t="s">
        <v>598</v>
      </c>
      <c r="F82" s="95">
        <v>15.93</v>
      </c>
      <c r="G82" s="95">
        <v>52.32</v>
      </c>
      <c r="H82" s="95">
        <v>7.47</v>
      </c>
      <c r="I82" s="95">
        <v>6.27</v>
      </c>
      <c r="J82" s="95">
        <v>66.06</v>
      </c>
      <c r="K82" s="67">
        <f>Шахматка!K29</f>
        <v>1250</v>
      </c>
      <c r="L82" s="68">
        <f t="shared" si="3"/>
        <v>82575</v>
      </c>
      <c r="M82" s="69" t="s">
        <v>601</v>
      </c>
      <c r="N82" s="27"/>
      <c r="O82" s="27"/>
    </row>
    <row r="83" spans="1:15" ht="14.25" customHeight="1" x14ac:dyDescent="0.2">
      <c r="A83" s="113"/>
      <c r="B83" s="95">
        <v>5</v>
      </c>
      <c r="C83" s="97" t="s">
        <v>602</v>
      </c>
      <c r="D83" s="95">
        <v>2</v>
      </c>
      <c r="E83" s="97" t="s">
        <v>603</v>
      </c>
      <c r="F83" s="95">
        <v>16.88</v>
      </c>
      <c r="G83" s="95">
        <v>61.86</v>
      </c>
      <c r="H83" s="95">
        <v>8.52</v>
      </c>
      <c r="I83" s="95" t="s">
        <v>604</v>
      </c>
      <c r="J83" s="95">
        <v>70.38</v>
      </c>
      <c r="K83" s="67">
        <f>Шахматка!L29</f>
        <v>1250</v>
      </c>
      <c r="L83" s="68">
        <f t="shared" si="3"/>
        <v>87975</v>
      </c>
      <c r="M83" s="69" t="s">
        <v>605</v>
      </c>
      <c r="N83" s="27"/>
      <c r="O83" s="27"/>
    </row>
    <row r="84" spans="1:15" ht="14.25" customHeight="1" x14ac:dyDescent="0.2">
      <c r="A84" s="113"/>
      <c r="B84" s="95">
        <v>6</v>
      </c>
      <c r="C84" s="97" t="s">
        <v>606</v>
      </c>
      <c r="D84" s="95">
        <v>1</v>
      </c>
      <c r="E84" s="97" t="s">
        <v>607</v>
      </c>
      <c r="F84" s="95">
        <v>17.649999999999999</v>
      </c>
      <c r="G84" s="95">
        <v>49.84</v>
      </c>
      <c r="H84" s="95">
        <v>7.05</v>
      </c>
      <c r="I84" s="95">
        <v>4.32</v>
      </c>
      <c r="J84" s="95">
        <v>61.21</v>
      </c>
      <c r="K84" s="67">
        <f>Шахматка!M29</f>
        <v>1150</v>
      </c>
      <c r="L84" s="68">
        <f t="shared" si="3"/>
        <v>70391.5</v>
      </c>
      <c r="M84" s="69" t="s">
        <v>608</v>
      </c>
      <c r="N84" s="27"/>
      <c r="O84" s="27"/>
    </row>
    <row r="85" spans="1:15" ht="14.25" customHeight="1" x14ac:dyDescent="0.2">
      <c r="A85" s="113"/>
      <c r="B85" s="95">
        <v>7</v>
      </c>
      <c r="C85" s="97" t="s">
        <v>609</v>
      </c>
      <c r="D85" s="95">
        <v>2</v>
      </c>
      <c r="E85" s="97" t="s">
        <v>610</v>
      </c>
      <c r="F85" s="95">
        <v>22.32</v>
      </c>
      <c r="G85" s="95">
        <v>55.25</v>
      </c>
      <c r="H85" s="95">
        <v>7.61</v>
      </c>
      <c r="I85" s="95" t="s">
        <v>611</v>
      </c>
      <c r="J85" s="95">
        <v>62.86</v>
      </c>
      <c r="K85" s="67">
        <f>Шахматка!N29</f>
        <v>1150</v>
      </c>
      <c r="L85" s="68">
        <f t="shared" si="3"/>
        <v>72289</v>
      </c>
      <c r="M85" s="69" t="s">
        <v>612</v>
      </c>
      <c r="N85" s="27"/>
      <c r="O85" s="27"/>
    </row>
    <row r="86" spans="1:15" ht="14.25" customHeight="1" x14ac:dyDescent="0.2">
      <c r="A86" s="113"/>
      <c r="B86" s="95">
        <v>8</v>
      </c>
      <c r="C86" s="97" t="s">
        <v>613</v>
      </c>
      <c r="D86" s="95">
        <v>2</v>
      </c>
      <c r="E86" s="97" t="s">
        <v>614</v>
      </c>
      <c r="F86" s="95">
        <v>12.9</v>
      </c>
      <c r="G86" s="95">
        <v>64.31</v>
      </c>
      <c r="H86" s="95">
        <v>8.85</v>
      </c>
      <c r="I86" s="95" t="s">
        <v>615</v>
      </c>
      <c r="J86" s="95">
        <v>73.16</v>
      </c>
      <c r="K86" s="67">
        <f>Шахматка!O29</f>
        <v>1100</v>
      </c>
      <c r="L86" s="68">
        <f t="shared" si="3"/>
        <v>80476</v>
      </c>
      <c r="M86" s="69" t="s">
        <v>616</v>
      </c>
      <c r="N86" s="27"/>
      <c r="O86" s="27"/>
    </row>
    <row r="87" spans="1:15" ht="14.25" customHeight="1" x14ac:dyDescent="0.2">
      <c r="A87" s="123">
        <v>2</v>
      </c>
      <c r="B87" s="95">
        <v>9</v>
      </c>
      <c r="C87" s="97" t="s">
        <v>617</v>
      </c>
      <c r="D87" s="95">
        <v>2</v>
      </c>
      <c r="E87" s="97" t="s">
        <v>618</v>
      </c>
      <c r="F87" s="95" t="s">
        <v>619</v>
      </c>
      <c r="G87" s="95">
        <v>62.27</v>
      </c>
      <c r="H87" s="95">
        <v>9.2899999999999991</v>
      </c>
      <c r="I87" s="105"/>
      <c r="J87" s="95">
        <v>71.56</v>
      </c>
      <c r="K87" s="67">
        <f>Шахматка!H33</f>
        <v>800</v>
      </c>
      <c r="L87" s="68">
        <f t="shared" si="3"/>
        <v>57248</v>
      </c>
      <c r="M87" s="69" t="s">
        <v>620</v>
      </c>
      <c r="N87" s="27" t="s">
        <v>621</v>
      </c>
      <c r="O87" s="27"/>
    </row>
    <row r="88" spans="1:15" ht="14.25" customHeight="1" x14ac:dyDescent="0.2">
      <c r="A88" s="113"/>
      <c r="B88" s="91">
        <v>10</v>
      </c>
      <c r="C88" s="92" t="s">
        <v>622</v>
      </c>
      <c r="D88" s="91">
        <v>2</v>
      </c>
      <c r="E88" s="91" t="s">
        <v>623</v>
      </c>
      <c r="F88" s="91" t="s">
        <v>624</v>
      </c>
      <c r="G88" s="91">
        <v>92.79</v>
      </c>
      <c r="H88" s="91">
        <v>14</v>
      </c>
      <c r="I88" s="91">
        <v>3.5</v>
      </c>
      <c r="J88" s="91">
        <v>110.29</v>
      </c>
      <c r="K88" s="62">
        <f>Шахматка!I33</f>
        <v>1250</v>
      </c>
      <c r="L88" s="63">
        <f t="shared" si="3"/>
        <v>137862.5</v>
      </c>
      <c r="M88" s="64" t="s">
        <v>625</v>
      </c>
      <c r="N88" s="27"/>
      <c r="O88" s="27"/>
    </row>
    <row r="89" spans="1:15" ht="14.25" customHeight="1" x14ac:dyDescent="0.2">
      <c r="A89" s="113"/>
      <c r="B89" s="95">
        <v>11</v>
      </c>
      <c r="C89" s="97" t="s">
        <v>626</v>
      </c>
      <c r="D89" s="95">
        <v>1</v>
      </c>
      <c r="E89" s="95" t="s">
        <v>627</v>
      </c>
      <c r="F89" s="95" t="s">
        <v>628</v>
      </c>
      <c r="G89" s="95">
        <v>47.62</v>
      </c>
      <c r="H89" s="95">
        <v>7.26</v>
      </c>
      <c r="I89" s="95">
        <v>3.5</v>
      </c>
      <c r="J89" s="95">
        <v>58.38</v>
      </c>
      <c r="K89" s="67">
        <f>Шахматка!J33</f>
        <v>1300</v>
      </c>
      <c r="L89" s="68">
        <f t="shared" si="3"/>
        <v>75894</v>
      </c>
      <c r="M89" s="69" t="s">
        <v>629</v>
      </c>
      <c r="N89" s="27"/>
      <c r="O89" s="27"/>
    </row>
    <row r="90" spans="1:15" ht="14.25" customHeight="1" x14ac:dyDescent="0.2">
      <c r="A90" s="113"/>
      <c r="B90" s="95">
        <v>12</v>
      </c>
      <c r="C90" s="97" t="s">
        <v>630</v>
      </c>
      <c r="D90" s="95">
        <v>1</v>
      </c>
      <c r="E90" s="95" t="s">
        <v>631</v>
      </c>
      <c r="F90" s="95" t="s">
        <v>632</v>
      </c>
      <c r="G90" s="95">
        <v>59</v>
      </c>
      <c r="H90" s="95">
        <v>9.1199999999999992</v>
      </c>
      <c r="I90" s="95">
        <v>7.14</v>
      </c>
      <c r="J90" s="95">
        <v>75.260000000000005</v>
      </c>
      <c r="K90" s="67">
        <f>Шахматка!K33</f>
        <v>1300</v>
      </c>
      <c r="L90" s="68">
        <f t="shared" si="3"/>
        <v>97838</v>
      </c>
      <c r="M90" s="69" t="s">
        <v>633</v>
      </c>
      <c r="N90" s="27"/>
      <c r="O90" s="27"/>
    </row>
    <row r="91" spans="1:15" ht="14.25" customHeight="1" x14ac:dyDescent="0.2">
      <c r="A91" s="113"/>
      <c r="B91" s="91">
        <v>13</v>
      </c>
      <c r="C91" s="92" t="s">
        <v>634</v>
      </c>
      <c r="D91" s="91">
        <v>2</v>
      </c>
      <c r="E91" s="92" t="s">
        <v>635</v>
      </c>
      <c r="F91" s="91" t="s">
        <v>636</v>
      </c>
      <c r="G91" s="91">
        <v>75.849999999999994</v>
      </c>
      <c r="H91" s="91">
        <v>11.32</v>
      </c>
      <c r="I91" s="91" t="s">
        <v>637</v>
      </c>
      <c r="J91" s="91">
        <v>87.17</v>
      </c>
      <c r="K91" s="62">
        <f>Шахматка!L33</f>
        <v>1300</v>
      </c>
      <c r="L91" s="63">
        <f t="shared" si="3"/>
        <v>113321</v>
      </c>
      <c r="M91" s="64" t="s">
        <v>638</v>
      </c>
      <c r="N91" s="27"/>
      <c r="O91" s="27"/>
    </row>
    <row r="92" spans="1:15" ht="14.25" customHeight="1" x14ac:dyDescent="0.2">
      <c r="A92" s="113"/>
      <c r="B92" s="95">
        <v>14</v>
      </c>
      <c r="C92" s="97" t="s">
        <v>639</v>
      </c>
      <c r="D92" s="95">
        <v>1</v>
      </c>
      <c r="E92" s="97" t="s">
        <v>640</v>
      </c>
      <c r="F92" s="95" t="s">
        <v>641</v>
      </c>
      <c r="G92" s="95">
        <v>60.96</v>
      </c>
      <c r="H92" s="95">
        <v>9.41</v>
      </c>
      <c r="I92" s="95">
        <v>7.14</v>
      </c>
      <c r="J92" s="95">
        <v>77.510000000000005</v>
      </c>
      <c r="K92" s="67">
        <f>Шахматка!M33</f>
        <v>1170</v>
      </c>
      <c r="L92" s="68">
        <f t="shared" si="3"/>
        <v>90686.700000000012</v>
      </c>
      <c r="M92" s="69" t="s">
        <v>642</v>
      </c>
      <c r="N92" s="27"/>
      <c r="O92" s="27"/>
    </row>
    <row r="93" spans="1:15" ht="14.25" customHeight="1" x14ac:dyDescent="0.2">
      <c r="A93" s="113"/>
      <c r="B93" s="95">
        <v>15</v>
      </c>
      <c r="C93" s="97" t="s">
        <v>643</v>
      </c>
      <c r="D93" s="95">
        <v>2</v>
      </c>
      <c r="E93" s="97" t="s">
        <v>644</v>
      </c>
      <c r="F93" s="95" t="s">
        <v>645</v>
      </c>
      <c r="G93" s="95">
        <v>66.680000000000007</v>
      </c>
      <c r="H93" s="95">
        <v>9.9499999999999993</v>
      </c>
      <c r="I93" s="95" t="s">
        <v>646</v>
      </c>
      <c r="J93" s="95">
        <v>76.63</v>
      </c>
      <c r="K93" s="67">
        <f>Шахматка!N33</f>
        <v>1170</v>
      </c>
      <c r="L93" s="68">
        <f t="shared" si="3"/>
        <v>89657.099999999991</v>
      </c>
      <c r="M93" s="69" t="s">
        <v>647</v>
      </c>
      <c r="N93" s="27"/>
      <c r="O93" s="27"/>
    </row>
    <row r="94" spans="1:15" ht="14.25" customHeight="1" x14ac:dyDescent="0.2">
      <c r="A94" s="113"/>
      <c r="B94" s="95">
        <v>16</v>
      </c>
      <c r="C94" s="97" t="s">
        <v>648</v>
      </c>
      <c r="D94" s="95">
        <v>2</v>
      </c>
      <c r="E94" s="97" t="s">
        <v>649</v>
      </c>
      <c r="F94" s="95" t="s">
        <v>650</v>
      </c>
      <c r="G94" s="95">
        <v>71.56</v>
      </c>
      <c r="H94" s="95">
        <v>10.68</v>
      </c>
      <c r="I94" s="95" t="s">
        <v>651</v>
      </c>
      <c r="J94" s="95">
        <v>82.24</v>
      </c>
      <c r="K94" s="67">
        <f>Шахматка!O33</f>
        <v>1150</v>
      </c>
      <c r="L94" s="68">
        <f t="shared" si="3"/>
        <v>94576</v>
      </c>
      <c r="M94" s="69" t="s">
        <v>652</v>
      </c>
      <c r="N94" s="27"/>
      <c r="O94" s="27"/>
    </row>
    <row r="95" spans="1:15" ht="14.25" customHeight="1" x14ac:dyDescent="0.2">
      <c r="A95" s="123">
        <v>3</v>
      </c>
      <c r="B95" s="95">
        <v>17</v>
      </c>
      <c r="C95" s="97" t="s">
        <v>653</v>
      </c>
      <c r="D95" s="95">
        <v>2</v>
      </c>
      <c r="E95" s="97" t="s">
        <v>654</v>
      </c>
      <c r="F95" s="95" t="s">
        <v>655</v>
      </c>
      <c r="G95" s="95">
        <v>62.27</v>
      </c>
      <c r="H95" s="95">
        <v>9.2899999999999991</v>
      </c>
      <c r="I95" s="95" t="s">
        <v>656</v>
      </c>
      <c r="J95" s="95">
        <v>71.56</v>
      </c>
      <c r="K95" s="67">
        <f>Шахматка!H37</f>
        <v>850</v>
      </c>
      <c r="L95" s="68">
        <f t="shared" si="3"/>
        <v>60826</v>
      </c>
      <c r="M95" s="69" t="s">
        <v>657</v>
      </c>
      <c r="N95" s="27" t="s">
        <v>658</v>
      </c>
      <c r="O95" s="27"/>
    </row>
    <row r="96" spans="1:15" ht="14.25" customHeight="1" x14ac:dyDescent="0.2">
      <c r="A96" s="113"/>
      <c r="B96" s="91">
        <v>18</v>
      </c>
      <c r="C96" s="92" t="s">
        <v>659</v>
      </c>
      <c r="D96" s="91">
        <v>2</v>
      </c>
      <c r="E96" s="91" t="s">
        <v>660</v>
      </c>
      <c r="F96" s="91" t="s">
        <v>661</v>
      </c>
      <c r="G96" s="91">
        <v>92.79</v>
      </c>
      <c r="H96" s="91">
        <v>14.13</v>
      </c>
      <c r="I96" s="91">
        <v>6.37</v>
      </c>
      <c r="J96" s="91">
        <v>113.29</v>
      </c>
      <c r="K96" s="62">
        <f>Шахматка!I37</f>
        <v>1300</v>
      </c>
      <c r="L96" s="63">
        <f t="shared" si="3"/>
        <v>147277</v>
      </c>
      <c r="M96" s="64" t="s">
        <v>662</v>
      </c>
      <c r="N96" s="27"/>
      <c r="O96" s="27"/>
    </row>
    <row r="97" spans="1:15" ht="14.25" customHeight="1" x14ac:dyDescent="0.2">
      <c r="A97" s="113"/>
      <c r="B97" s="95">
        <v>19</v>
      </c>
      <c r="C97" s="97" t="s">
        <v>663</v>
      </c>
      <c r="D97" s="95">
        <v>1</v>
      </c>
      <c r="E97" s="95" t="s">
        <v>664</v>
      </c>
      <c r="F97" s="95" t="s">
        <v>665</v>
      </c>
      <c r="G97" s="95">
        <v>47.62</v>
      </c>
      <c r="H97" s="95">
        <v>7.38</v>
      </c>
      <c r="I97" s="95">
        <v>6.37</v>
      </c>
      <c r="J97" s="95">
        <v>61.37</v>
      </c>
      <c r="K97" s="67">
        <f>Шахматка!J37</f>
        <v>1350</v>
      </c>
      <c r="L97" s="68">
        <f t="shared" si="3"/>
        <v>82849.5</v>
      </c>
      <c r="M97" s="69" t="s">
        <v>666</v>
      </c>
      <c r="N97" s="27"/>
      <c r="O97" s="27"/>
    </row>
    <row r="98" spans="1:15" ht="14.25" customHeight="1" x14ac:dyDescent="0.2">
      <c r="A98" s="113"/>
      <c r="B98" s="95">
        <v>20</v>
      </c>
      <c r="C98" s="97" t="s">
        <v>667</v>
      </c>
      <c r="D98" s="95">
        <v>1</v>
      </c>
      <c r="E98" s="95" t="s">
        <v>668</v>
      </c>
      <c r="F98" s="95" t="s">
        <v>669</v>
      </c>
      <c r="G98" s="95">
        <v>59</v>
      </c>
      <c r="H98" s="95">
        <v>9.06</v>
      </c>
      <c r="I98" s="95">
        <v>5.86</v>
      </c>
      <c r="J98" s="95">
        <v>73.92</v>
      </c>
      <c r="K98" s="67">
        <f>Шахматка!K37</f>
        <v>1350</v>
      </c>
      <c r="L98" s="68">
        <f t="shared" si="3"/>
        <v>99792</v>
      </c>
      <c r="M98" s="69" t="s">
        <v>670</v>
      </c>
      <c r="N98" s="27"/>
      <c r="O98" s="27"/>
    </row>
    <row r="99" spans="1:15" ht="14.25" customHeight="1" x14ac:dyDescent="0.2">
      <c r="A99" s="113"/>
      <c r="B99" s="91">
        <v>21</v>
      </c>
      <c r="C99" s="92" t="s">
        <v>671</v>
      </c>
      <c r="D99" s="91">
        <v>2</v>
      </c>
      <c r="E99" s="92" t="s">
        <v>672</v>
      </c>
      <c r="F99" s="91" t="s">
        <v>673</v>
      </c>
      <c r="G99" s="91">
        <v>75.849999999999994</v>
      </c>
      <c r="H99" s="91">
        <v>11.32</v>
      </c>
      <c r="I99" s="91" t="s">
        <v>674</v>
      </c>
      <c r="J99" s="91">
        <v>87.17</v>
      </c>
      <c r="K99" s="62">
        <f>Шахматка!L37</f>
        <v>1350</v>
      </c>
      <c r="L99" s="63">
        <f t="shared" si="3"/>
        <v>117679.5</v>
      </c>
      <c r="M99" s="64" t="s">
        <v>675</v>
      </c>
      <c r="N99" s="27"/>
      <c r="O99" s="27"/>
    </row>
    <row r="100" spans="1:15" ht="14.25" customHeight="1" x14ac:dyDescent="0.2">
      <c r="A100" s="113"/>
      <c r="B100" s="95">
        <v>22</v>
      </c>
      <c r="C100" s="97" t="s">
        <v>676</v>
      </c>
      <c r="D100" s="95">
        <v>1</v>
      </c>
      <c r="E100" s="97" t="s">
        <v>677</v>
      </c>
      <c r="F100" s="95" t="s">
        <v>678</v>
      </c>
      <c r="G100" s="95">
        <v>60.96</v>
      </c>
      <c r="H100" s="95">
        <v>9.23</v>
      </c>
      <c r="I100" s="95">
        <v>3.08</v>
      </c>
      <c r="J100" s="95">
        <v>73.27</v>
      </c>
      <c r="K100" s="67">
        <f>Шахматка!M37</f>
        <v>1250</v>
      </c>
      <c r="L100" s="68">
        <f t="shared" si="3"/>
        <v>91587.5</v>
      </c>
      <c r="M100" s="69" t="s">
        <v>679</v>
      </c>
      <c r="N100" s="27"/>
      <c r="O100" s="27"/>
    </row>
    <row r="101" spans="1:15" ht="14.25" customHeight="1" x14ac:dyDescent="0.2">
      <c r="A101" s="113"/>
      <c r="B101" s="95">
        <v>23</v>
      </c>
      <c r="C101" s="97" t="s">
        <v>680</v>
      </c>
      <c r="D101" s="95">
        <v>2</v>
      </c>
      <c r="E101" s="97" t="s">
        <v>681</v>
      </c>
      <c r="F101" s="95" t="s">
        <v>682</v>
      </c>
      <c r="G101" s="95">
        <v>66.680000000000007</v>
      </c>
      <c r="H101" s="95">
        <v>9.9499999999999993</v>
      </c>
      <c r="I101" s="95" t="s">
        <v>683</v>
      </c>
      <c r="J101" s="95">
        <v>76.63</v>
      </c>
      <c r="K101" s="67">
        <f>Шахматка!N37</f>
        <v>1250</v>
      </c>
      <c r="L101" s="68">
        <f t="shared" si="3"/>
        <v>95787.5</v>
      </c>
      <c r="M101" s="69" t="s">
        <v>684</v>
      </c>
      <c r="N101" s="27"/>
      <c r="O101" s="27"/>
    </row>
    <row r="102" spans="1:15" ht="14.25" customHeight="1" x14ac:dyDescent="0.2">
      <c r="A102" s="113"/>
      <c r="B102" s="95">
        <v>24</v>
      </c>
      <c r="C102" s="97" t="s">
        <v>685</v>
      </c>
      <c r="D102" s="95">
        <v>2</v>
      </c>
      <c r="E102" s="97" t="s">
        <v>686</v>
      </c>
      <c r="F102" s="95" t="s">
        <v>687</v>
      </c>
      <c r="G102" s="95">
        <v>71.56</v>
      </c>
      <c r="H102" s="95">
        <v>10.68</v>
      </c>
      <c r="I102" s="95" t="s">
        <v>688</v>
      </c>
      <c r="J102" s="95">
        <v>82.24</v>
      </c>
      <c r="K102" s="67">
        <f>Шахматка!O37</f>
        <v>1200</v>
      </c>
      <c r="L102" s="68">
        <f t="shared" si="3"/>
        <v>98688</v>
      </c>
      <c r="M102" s="69" t="s">
        <v>689</v>
      </c>
      <c r="N102" s="27"/>
      <c r="O102" s="27"/>
    </row>
    <row r="103" spans="1:15" ht="14.25" customHeight="1" x14ac:dyDescent="0.2">
      <c r="A103" s="123">
        <v>4</v>
      </c>
      <c r="B103" s="108">
        <v>25</v>
      </c>
      <c r="C103" s="109" t="s">
        <v>690</v>
      </c>
      <c r="D103" s="108">
        <v>2</v>
      </c>
      <c r="E103" s="109" t="s">
        <v>691</v>
      </c>
      <c r="F103" s="108" t="s">
        <v>692</v>
      </c>
      <c r="G103" s="108">
        <v>38.43</v>
      </c>
      <c r="H103" s="108">
        <v>5.74</v>
      </c>
      <c r="I103" s="108" t="s">
        <v>693</v>
      </c>
      <c r="J103" s="108">
        <v>44.17</v>
      </c>
      <c r="K103" s="53">
        <f>Шахматка!H41</f>
        <v>900</v>
      </c>
      <c r="L103" s="54">
        <f t="shared" si="3"/>
        <v>39753</v>
      </c>
      <c r="M103" s="55" t="s">
        <v>694</v>
      </c>
      <c r="N103" s="27" t="s">
        <v>695</v>
      </c>
      <c r="O103" s="27"/>
    </row>
    <row r="104" spans="1:15" ht="14.25" customHeight="1" x14ac:dyDescent="0.2">
      <c r="A104" s="113"/>
      <c r="B104" s="91">
        <v>26</v>
      </c>
      <c r="C104" s="92" t="s">
        <v>696</v>
      </c>
      <c r="D104" s="91">
        <v>2</v>
      </c>
      <c r="E104" s="91" t="s">
        <v>697</v>
      </c>
      <c r="F104" s="91">
        <v>8.5399999999999991</v>
      </c>
      <c r="G104" s="91">
        <v>92.45</v>
      </c>
      <c r="H104" s="91">
        <v>13.92</v>
      </c>
      <c r="I104" s="91">
        <v>2.74</v>
      </c>
      <c r="J104" s="91">
        <v>109.11</v>
      </c>
      <c r="K104" s="62"/>
      <c r="L104" s="64"/>
      <c r="M104" s="110" t="s">
        <v>698</v>
      </c>
      <c r="N104" s="27"/>
      <c r="O104" s="27"/>
    </row>
    <row r="105" spans="1:15" ht="14.25" customHeight="1" x14ac:dyDescent="0.2">
      <c r="A105" s="113"/>
      <c r="B105" s="95">
        <v>27</v>
      </c>
      <c r="C105" s="97" t="s">
        <v>699</v>
      </c>
      <c r="D105" s="95">
        <v>1</v>
      </c>
      <c r="E105" s="95" t="s">
        <v>700</v>
      </c>
      <c r="F105" s="95">
        <v>3.85</v>
      </c>
      <c r="G105" s="95">
        <v>47.96</v>
      </c>
      <c r="H105" s="95">
        <v>7.47</v>
      </c>
      <c r="I105" s="95">
        <v>7.16</v>
      </c>
      <c r="J105" s="95">
        <v>62.59</v>
      </c>
      <c r="K105" s="67"/>
      <c r="L105" s="69"/>
      <c r="M105" s="85" t="s">
        <v>701</v>
      </c>
      <c r="N105" s="27"/>
      <c r="O105" s="27"/>
    </row>
    <row r="106" spans="1:15" ht="14.25" customHeight="1" x14ac:dyDescent="0.2">
      <c r="A106" s="113"/>
      <c r="B106" s="95">
        <v>28</v>
      </c>
      <c r="C106" s="97" t="s">
        <v>702</v>
      </c>
      <c r="D106" s="95">
        <v>1</v>
      </c>
      <c r="E106" s="95" t="s">
        <v>703</v>
      </c>
      <c r="F106" s="95">
        <v>11.36</v>
      </c>
      <c r="G106" s="95">
        <v>58.62</v>
      </c>
      <c r="H106" s="95">
        <v>8.92</v>
      </c>
      <c r="I106" s="95">
        <v>3.93</v>
      </c>
      <c r="J106" s="95">
        <v>71.47</v>
      </c>
      <c r="K106" s="67">
        <f>Шахматка!K41</f>
        <v>1400</v>
      </c>
      <c r="L106" s="69">
        <f t="shared" ref="L106:L108" si="4">SUM(J106*K106)</f>
        <v>100058</v>
      </c>
      <c r="M106" s="111" t="s">
        <v>704</v>
      </c>
      <c r="N106" s="27"/>
      <c r="O106" s="27"/>
    </row>
    <row r="107" spans="1:15" ht="14.25" customHeight="1" x14ac:dyDescent="0.2">
      <c r="A107" s="113"/>
      <c r="B107" s="95">
        <v>29</v>
      </c>
      <c r="C107" s="97" t="s">
        <v>705</v>
      </c>
      <c r="D107" s="95">
        <v>2</v>
      </c>
      <c r="E107" s="97" t="s">
        <v>706</v>
      </c>
      <c r="F107" s="95">
        <v>20.25</v>
      </c>
      <c r="G107" s="95">
        <v>75.849999999999994</v>
      </c>
      <c r="H107" s="95">
        <v>11.32</v>
      </c>
      <c r="I107" s="95" t="s">
        <v>707</v>
      </c>
      <c r="J107" s="95">
        <v>87.17</v>
      </c>
      <c r="K107" s="67">
        <f>Шахматка!L41</f>
        <v>1400</v>
      </c>
      <c r="L107" s="69">
        <f t="shared" si="4"/>
        <v>122038</v>
      </c>
      <c r="M107" s="69" t="s">
        <v>708</v>
      </c>
      <c r="N107" s="27"/>
      <c r="O107" s="27"/>
    </row>
    <row r="108" spans="1:15" ht="14.25" customHeight="1" x14ac:dyDescent="0.2">
      <c r="A108" s="113"/>
      <c r="B108" s="95">
        <v>30</v>
      </c>
      <c r="C108" s="97" t="s">
        <v>709</v>
      </c>
      <c r="D108" s="95">
        <v>1</v>
      </c>
      <c r="E108" s="97" t="s">
        <v>710</v>
      </c>
      <c r="F108" s="95">
        <v>11.18</v>
      </c>
      <c r="G108" s="95">
        <v>60.96</v>
      </c>
      <c r="H108" s="95">
        <v>9.24</v>
      </c>
      <c r="I108" s="95">
        <v>3.31</v>
      </c>
      <c r="J108" s="95">
        <v>73.510000000000005</v>
      </c>
      <c r="K108" s="67">
        <f>Шахматка!M41</f>
        <v>1400</v>
      </c>
      <c r="L108" s="69">
        <f t="shared" si="4"/>
        <v>102914</v>
      </c>
      <c r="M108" s="69" t="s">
        <v>711</v>
      </c>
      <c r="N108" s="27"/>
      <c r="O108" s="27"/>
    </row>
    <row r="109" spans="1:15" ht="14.25" customHeight="1" x14ac:dyDescent="0.2">
      <c r="A109" s="113"/>
      <c r="B109" s="95">
        <v>31</v>
      </c>
      <c r="C109" s="97" t="s">
        <v>712</v>
      </c>
      <c r="D109" s="95">
        <v>2</v>
      </c>
      <c r="E109" s="97" t="s">
        <v>713</v>
      </c>
      <c r="F109" s="95"/>
      <c r="G109" s="95"/>
      <c r="H109" s="95"/>
      <c r="I109" s="95"/>
      <c r="J109" s="95"/>
      <c r="K109" s="67"/>
      <c r="L109" s="69"/>
      <c r="M109" s="90" t="s">
        <v>714</v>
      </c>
      <c r="N109" s="27"/>
      <c r="O109" s="27"/>
    </row>
    <row r="110" spans="1:15" ht="14.25" customHeight="1" x14ac:dyDescent="0.2">
      <c r="A110" s="113"/>
      <c r="B110" s="95">
        <v>32</v>
      </c>
      <c r="C110" s="97" t="s">
        <v>715</v>
      </c>
      <c r="D110" s="95">
        <v>2</v>
      </c>
      <c r="E110" s="97" t="s">
        <v>716</v>
      </c>
      <c r="F110" s="95"/>
      <c r="G110" s="95"/>
      <c r="H110" s="95"/>
      <c r="I110" s="95"/>
      <c r="J110" s="95"/>
      <c r="K110" s="67"/>
      <c r="L110" s="69"/>
      <c r="M110" s="90" t="s">
        <v>717</v>
      </c>
      <c r="N110" s="27"/>
      <c r="O110" s="27"/>
    </row>
    <row r="111" spans="1:15" ht="14.25" customHeight="1" x14ac:dyDescent="0.2">
      <c r="A111" s="123">
        <v>5</v>
      </c>
      <c r="B111" s="95">
        <v>33</v>
      </c>
      <c r="C111" s="97" t="s">
        <v>718</v>
      </c>
      <c r="D111" s="95">
        <v>2</v>
      </c>
      <c r="E111" s="97" t="s">
        <v>719</v>
      </c>
      <c r="F111" s="95" t="s">
        <v>720</v>
      </c>
      <c r="G111" s="95">
        <v>62.27</v>
      </c>
      <c r="H111" s="95">
        <v>8.75</v>
      </c>
      <c r="I111" s="95">
        <v>4.17</v>
      </c>
      <c r="J111" s="95">
        <v>75.19</v>
      </c>
      <c r="K111" s="67">
        <f>Шахматка!H45</f>
        <v>1250</v>
      </c>
      <c r="L111" s="69">
        <f t="shared" ref="L111:L115" si="5">SUM(J111*K111)</f>
        <v>93987.5</v>
      </c>
      <c r="M111" s="69" t="s">
        <v>721</v>
      </c>
      <c r="N111" s="27"/>
      <c r="O111" s="27"/>
    </row>
    <row r="112" spans="1:15" ht="14.25" customHeight="1" x14ac:dyDescent="0.2">
      <c r="A112" s="113"/>
      <c r="B112" s="91">
        <v>34</v>
      </c>
      <c r="C112" s="92" t="s">
        <v>722</v>
      </c>
      <c r="D112" s="91">
        <v>2</v>
      </c>
      <c r="E112" s="91" t="s">
        <v>723</v>
      </c>
      <c r="F112" s="91">
        <v>7.44</v>
      </c>
      <c r="G112" s="91">
        <v>83.41</v>
      </c>
      <c r="H112" s="91">
        <v>11.68</v>
      </c>
      <c r="I112" s="91">
        <v>4.63</v>
      </c>
      <c r="J112" s="91">
        <v>99.72</v>
      </c>
      <c r="K112" s="62">
        <f>Шахматка!I45</f>
        <v>1450</v>
      </c>
      <c r="L112" s="64">
        <f t="shared" si="5"/>
        <v>144594</v>
      </c>
      <c r="M112" s="64" t="s">
        <v>724</v>
      </c>
      <c r="N112" s="27"/>
      <c r="O112" s="27"/>
    </row>
    <row r="113" spans="1:15" ht="14.25" customHeight="1" x14ac:dyDescent="0.2">
      <c r="A113" s="113"/>
      <c r="B113" s="91">
        <v>35</v>
      </c>
      <c r="C113" s="92" t="s">
        <v>725</v>
      </c>
      <c r="D113" s="91">
        <v>2</v>
      </c>
      <c r="E113" s="92" t="s">
        <v>726</v>
      </c>
      <c r="F113" s="91">
        <v>69.849999999999994</v>
      </c>
      <c r="G113" s="91">
        <v>146.27000000000001</v>
      </c>
      <c r="H113" s="91">
        <v>20.329999999999998</v>
      </c>
      <c r="I113" s="91">
        <v>4.5</v>
      </c>
      <c r="J113" s="91">
        <v>171.1</v>
      </c>
      <c r="K113" s="62">
        <f>Шахматка!J45</f>
        <v>1450</v>
      </c>
      <c r="L113" s="64">
        <f t="shared" si="5"/>
        <v>248095</v>
      </c>
      <c r="M113" s="64" t="s">
        <v>727</v>
      </c>
      <c r="N113" s="27"/>
      <c r="O113" s="27"/>
    </row>
    <row r="114" spans="1:15" ht="14.25" customHeight="1" x14ac:dyDescent="0.2">
      <c r="A114" s="113"/>
      <c r="B114" s="91">
        <v>36</v>
      </c>
      <c r="C114" s="92" t="s">
        <v>728</v>
      </c>
      <c r="D114" s="91">
        <v>2</v>
      </c>
      <c r="E114" s="92" t="s">
        <v>729</v>
      </c>
      <c r="F114" s="91">
        <v>39.200000000000003</v>
      </c>
      <c r="G114" s="91">
        <v>110.4</v>
      </c>
      <c r="H114" s="91">
        <v>15.38</v>
      </c>
      <c r="I114" s="91">
        <v>4.2</v>
      </c>
      <c r="J114" s="91">
        <v>129.97999999999999</v>
      </c>
      <c r="K114" s="62">
        <f>Шахматка!M45</f>
        <v>1450</v>
      </c>
      <c r="L114" s="64">
        <f t="shared" si="5"/>
        <v>188470.99999999997</v>
      </c>
      <c r="M114" s="64" t="s">
        <v>730</v>
      </c>
      <c r="N114" s="27"/>
      <c r="O114" s="27"/>
    </row>
    <row r="115" spans="1:15" ht="14.25" customHeight="1" x14ac:dyDescent="0.2">
      <c r="A115" s="113"/>
      <c r="B115" s="95">
        <v>37</v>
      </c>
      <c r="C115" s="97" t="s">
        <v>731</v>
      </c>
      <c r="D115" s="95">
        <v>1</v>
      </c>
      <c r="E115" s="97" t="s">
        <v>732</v>
      </c>
      <c r="F115" s="95" t="s">
        <v>733</v>
      </c>
      <c r="G115" s="95">
        <v>66.260000000000005</v>
      </c>
      <c r="H115" s="95">
        <v>9.33</v>
      </c>
      <c r="I115" s="95">
        <v>4.91</v>
      </c>
      <c r="J115" s="95">
        <v>80.5</v>
      </c>
      <c r="K115" s="67">
        <f>Шахматка!O45</f>
        <v>1250</v>
      </c>
      <c r="L115" s="69">
        <f t="shared" si="5"/>
        <v>100625</v>
      </c>
      <c r="M115" s="69" t="s">
        <v>734</v>
      </c>
      <c r="N115" s="27"/>
      <c r="O115" s="27"/>
    </row>
  </sheetData>
  <mergeCells count="20">
    <mergeCell ref="A103:A110"/>
    <mergeCell ref="A111:A115"/>
    <mergeCell ref="A63:A65"/>
    <mergeCell ref="A4:A14"/>
    <mergeCell ref="A15:A25"/>
    <mergeCell ref="A26:A36"/>
    <mergeCell ref="A37:A47"/>
    <mergeCell ref="A48:A55"/>
    <mergeCell ref="A69:A71"/>
    <mergeCell ref="A66:A68"/>
    <mergeCell ref="A72:M72"/>
    <mergeCell ref="A78:M78"/>
    <mergeCell ref="A79:A86"/>
    <mergeCell ref="A87:A94"/>
    <mergeCell ref="A95:A102"/>
    <mergeCell ref="A60:A62"/>
    <mergeCell ref="A57:A59"/>
    <mergeCell ref="A56:M56"/>
    <mergeCell ref="A1:M1"/>
    <mergeCell ref="A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/>
  </sheetViews>
  <sheetFormatPr defaultColWidth="17.28515625" defaultRowHeight="15" customHeight="1" x14ac:dyDescent="0.2"/>
  <cols>
    <col min="1" max="1" width="20.5703125" customWidth="1"/>
    <col min="2" max="2" width="9" customWidth="1"/>
    <col min="3" max="3" width="20.42578125" customWidth="1"/>
    <col min="4" max="4" width="20.7109375" customWidth="1"/>
    <col min="5" max="5" width="16.42578125" customWidth="1"/>
    <col min="6" max="6" width="19.5703125" customWidth="1"/>
    <col min="7" max="7" width="12.42578125" customWidth="1"/>
    <col min="8" max="8" width="13.42578125" customWidth="1"/>
  </cols>
  <sheetData>
    <row r="1" spans="1:8" ht="14.25" customHeight="1" x14ac:dyDescent="0.25">
      <c r="A1" s="7" t="s">
        <v>23</v>
      </c>
      <c r="B1" s="6" t="s">
        <v>25</v>
      </c>
      <c r="C1" s="7" t="s">
        <v>26</v>
      </c>
      <c r="D1" s="7" t="s">
        <v>27</v>
      </c>
      <c r="E1" s="7" t="s">
        <v>28</v>
      </c>
      <c r="F1" s="7" t="s">
        <v>29</v>
      </c>
      <c r="G1" s="7" t="s">
        <v>30</v>
      </c>
      <c r="H1" s="6" t="s">
        <v>31</v>
      </c>
    </row>
    <row r="2" spans="1:8" ht="14.25" customHeight="1" x14ac:dyDescent="0.25">
      <c r="A2" s="129" t="s">
        <v>32</v>
      </c>
      <c r="B2" s="113"/>
      <c r="C2" s="113"/>
      <c r="D2" s="113"/>
      <c r="E2" s="113"/>
      <c r="F2" s="113"/>
      <c r="G2" s="113"/>
      <c r="H2" s="113"/>
    </row>
    <row r="3" spans="1:8" ht="14.25" customHeight="1" x14ac:dyDescent="0.2">
      <c r="A3" s="130">
        <v>1</v>
      </c>
      <c r="B3" s="39" t="s">
        <v>57</v>
      </c>
      <c r="C3" s="44" t="s">
        <v>58</v>
      </c>
      <c r="D3" s="47">
        <v>12.5</v>
      </c>
      <c r="E3" s="47" t="s">
        <v>65</v>
      </c>
      <c r="F3" s="47">
        <v>12.5</v>
      </c>
      <c r="G3" s="48">
        <v>7000</v>
      </c>
      <c r="H3" s="39"/>
    </row>
    <row r="4" spans="1:8" ht="14.25" customHeight="1" x14ac:dyDescent="0.2">
      <c r="A4" s="113"/>
      <c r="B4" s="39" t="s">
        <v>66</v>
      </c>
      <c r="C4" s="44" t="s">
        <v>67</v>
      </c>
      <c r="D4" s="47">
        <v>12.5</v>
      </c>
      <c r="E4" s="47" t="s">
        <v>68</v>
      </c>
      <c r="F4" s="47">
        <v>12.5</v>
      </c>
      <c r="G4" s="48">
        <v>7000</v>
      </c>
      <c r="H4" s="39" t="s">
        <v>69</v>
      </c>
    </row>
    <row r="5" spans="1:8" ht="14.25" customHeight="1" x14ac:dyDescent="0.2">
      <c r="A5" s="113"/>
      <c r="B5" s="39" t="s">
        <v>70</v>
      </c>
      <c r="C5" s="44" t="s">
        <v>71</v>
      </c>
      <c r="D5" s="47">
        <v>12.5</v>
      </c>
      <c r="E5" s="47" t="s">
        <v>72</v>
      </c>
      <c r="F5" s="47">
        <v>12.5</v>
      </c>
      <c r="G5" s="48">
        <v>7000</v>
      </c>
      <c r="H5" s="39"/>
    </row>
    <row r="6" spans="1:8" ht="14.25" customHeight="1" x14ac:dyDescent="0.2">
      <c r="A6" s="113"/>
      <c r="B6" s="39" t="s">
        <v>73</v>
      </c>
      <c r="C6" s="44" t="s">
        <v>74</v>
      </c>
      <c r="D6" s="47">
        <v>12.5</v>
      </c>
      <c r="E6" s="47" t="s">
        <v>75</v>
      </c>
      <c r="F6" s="47">
        <v>12.5</v>
      </c>
      <c r="G6" s="48">
        <v>7000</v>
      </c>
      <c r="H6" s="39"/>
    </row>
    <row r="7" spans="1:8" ht="14.25" customHeight="1" x14ac:dyDescent="0.2">
      <c r="A7" s="113"/>
      <c r="B7" s="39" t="s">
        <v>76</v>
      </c>
      <c r="C7" s="44" t="s">
        <v>77</v>
      </c>
      <c r="D7" s="47">
        <v>12.5</v>
      </c>
      <c r="E7" s="47" t="s">
        <v>78</v>
      </c>
      <c r="F7" s="47">
        <v>12.5</v>
      </c>
      <c r="G7" s="48">
        <v>7000</v>
      </c>
      <c r="H7" s="39"/>
    </row>
    <row r="8" spans="1:8" ht="14.25" customHeight="1" x14ac:dyDescent="0.2">
      <c r="A8" s="113"/>
      <c r="B8" s="39" t="s">
        <v>79</v>
      </c>
      <c r="C8" s="44" t="s">
        <v>80</v>
      </c>
      <c r="D8" s="47">
        <v>12.5</v>
      </c>
      <c r="E8" s="47" t="s">
        <v>81</v>
      </c>
      <c r="F8" s="47">
        <v>12.5</v>
      </c>
      <c r="G8" s="48">
        <v>7000</v>
      </c>
      <c r="H8" s="39"/>
    </row>
    <row r="9" spans="1:8" ht="14.25" customHeight="1" x14ac:dyDescent="0.2">
      <c r="A9" s="113"/>
      <c r="B9" s="39" t="s">
        <v>82</v>
      </c>
      <c r="C9" s="44" t="s">
        <v>83</v>
      </c>
      <c r="D9" s="47">
        <v>12.5</v>
      </c>
      <c r="E9" s="47" t="s">
        <v>84</v>
      </c>
      <c r="F9" s="47">
        <v>12.5</v>
      </c>
      <c r="G9" s="48">
        <v>7000</v>
      </c>
      <c r="H9" s="39"/>
    </row>
    <row r="10" spans="1:8" ht="14.25" customHeight="1" x14ac:dyDescent="0.2">
      <c r="A10" s="113"/>
      <c r="B10" s="39">
        <v>15.16</v>
      </c>
      <c r="C10" s="44" t="s">
        <v>85</v>
      </c>
      <c r="D10" s="47">
        <v>12.5</v>
      </c>
      <c r="E10" s="47" t="s">
        <v>86</v>
      </c>
      <c r="F10" s="47">
        <v>12.5</v>
      </c>
      <c r="G10" s="48">
        <v>7000</v>
      </c>
      <c r="H10" s="39"/>
    </row>
    <row r="11" spans="1:8" ht="14.25" customHeight="1" x14ac:dyDescent="0.2">
      <c r="A11" s="113"/>
      <c r="B11" s="39" t="s">
        <v>87</v>
      </c>
      <c r="C11" s="44" t="s">
        <v>88</v>
      </c>
      <c r="D11" s="47">
        <v>12.5</v>
      </c>
      <c r="E11" s="47" t="s">
        <v>89</v>
      </c>
      <c r="F11" s="47">
        <v>12.5</v>
      </c>
      <c r="G11" s="48">
        <v>7000</v>
      </c>
      <c r="H11" s="39"/>
    </row>
    <row r="12" spans="1:8" ht="14.25" customHeight="1" x14ac:dyDescent="0.2">
      <c r="A12" s="113"/>
      <c r="B12" s="39" t="s">
        <v>90</v>
      </c>
      <c r="C12" s="44" t="s">
        <v>91</v>
      </c>
      <c r="D12" s="47">
        <v>12.5</v>
      </c>
      <c r="E12" s="47" t="s">
        <v>92</v>
      </c>
      <c r="F12" s="47">
        <v>12.5</v>
      </c>
      <c r="G12" s="48">
        <v>7000</v>
      </c>
      <c r="H12" s="39"/>
    </row>
    <row r="13" spans="1:8" ht="14.25" customHeight="1" x14ac:dyDescent="0.2">
      <c r="A13" s="113"/>
      <c r="B13" s="39" t="s">
        <v>93</v>
      </c>
      <c r="C13" s="44" t="s">
        <v>94</v>
      </c>
      <c r="D13" s="47">
        <v>12.5</v>
      </c>
      <c r="E13" s="47" t="s">
        <v>95</v>
      </c>
      <c r="F13" s="47">
        <v>12.5</v>
      </c>
      <c r="G13" s="48">
        <v>7000</v>
      </c>
      <c r="H13" s="39"/>
    </row>
    <row r="14" spans="1:8" ht="14.25" customHeight="1" x14ac:dyDescent="0.2">
      <c r="A14" s="113"/>
      <c r="B14" s="39" t="s">
        <v>96</v>
      </c>
      <c r="C14" s="44" t="s">
        <v>97</v>
      </c>
      <c r="D14" s="47">
        <v>12.5</v>
      </c>
      <c r="E14" s="47" t="s">
        <v>98</v>
      </c>
      <c r="F14" s="47">
        <v>12.5</v>
      </c>
      <c r="G14" s="48">
        <v>7000</v>
      </c>
      <c r="H14" s="39"/>
    </row>
    <row r="15" spans="1:8" ht="14.25" customHeight="1" x14ac:dyDescent="0.2">
      <c r="A15" s="113"/>
      <c r="B15" s="39" t="s">
        <v>99</v>
      </c>
      <c r="C15" s="44" t="s">
        <v>100</v>
      </c>
      <c r="D15" s="47">
        <v>12.5</v>
      </c>
      <c r="E15" s="47" t="s">
        <v>101</v>
      </c>
      <c r="F15" s="47">
        <v>12.5</v>
      </c>
      <c r="G15" s="48">
        <v>7000</v>
      </c>
      <c r="H15" s="39"/>
    </row>
    <row r="16" spans="1:8" ht="14.25" customHeight="1" x14ac:dyDescent="0.2">
      <c r="A16" s="113"/>
      <c r="B16" s="39" t="s">
        <v>102</v>
      </c>
      <c r="C16" s="44" t="s">
        <v>103</v>
      </c>
      <c r="D16" s="47">
        <v>12.5</v>
      </c>
      <c r="E16" s="47" t="s">
        <v>104</v>
      </c>
      <c r="F16" s="47">
        <v>12.5</v>
      </c>
      <c r="G16" s="48">
        <v>7000</v>
      </c>
      <c r="H16" s="39"/>
    </row>
    <row r="17" spans="1:8" ht="14.25" customHeight="1" x14ac:dyDescent="0.2">
      <c r="A17" s="113"/>
      <c r="B17" s="39" t="s">
        <v>105</v>
      </c>
      <c r="C17" s="44" t="s">
        <v>106</v>
      </c>
      <c r="D17" s="47">
        <v>12.5</v>
      </c>
      <c r="E17" s="47" t="s">
        <v>107</v>
      </c>
      <c r="F17" s="47">
        <v>12.5</v>
      </c>
      <c r="G17" s="48">
        <v>7000</v>
      </c>
      <c r="H17" s="39"/>
    </row>
    <row r="18" spans="1:8" ht="14.25" customHeight="1" x14ac:dyDescent="0.2">
      <c r="A18" s="113"/>
      <c r="B18" s="39" t="s">
        <v>108</v>
      </c>
      <c r="C18" s="44" t="s">
        <v>109</v>
      </c>
      <c r="D18" s="47">
        <v>12.5</v>
      </c>
      <c r="E18" s="47" t="s">
        <v>110</v>
      </c>
      <c r="F18" s="47">
        <v>12.5</v>
      </c>
      <c r="G18" s="48">
        <v>7000</v>
      </c>
      <c r="H18" s="39"/>
    </row>
    <row r="19" spans="1:8" ht="14.25" customHeight="1" x14ac:dyDescent="0.2">
      <c r="A19" s="113"/>
      <c r="B19" s="39" t="s">
        <v>111</v>
      </c>
      <c r="C19" s="44" t="s">
        <v>112</v>
      </c>
      <c r="D19" s="47">
        <v>12.5</v>
      </c>
      <c r="E19" s="47" t="s">
        <v>113</v>
      </c>
      <c r="F19" s="47">
        <v>12.5</v>
      </c>
      <c r="G19" s="48">
        <v>7000</v>
      </c>
      <c r="H19" s="39"/>
    </row>
    <row r="20" spans="1:8" ht="14.25" customHeight="1" x14ac:dyDescent="0.2">
      <c r="A20" s="113"/>
      <c r="B20" s="39" t="s">
        <v>114</v>
      </c>
      <c r="C20" s="44" t="s">
        <v>115</v>
      </c>
      <c r="D20" s="47">
        <v>12.5</v>
      </c>
      <c r="E20" s="47" t="s">
        <v>116</v>
      </c>
      <c r="F20" s="47">
        <v>12.5</v>
      </c>
      <c r="G20" s="48">
        <v>7000</v>
      </c>
      <c r="H20" s="39"/>
    </row>
    <row r="21" spans="1:8" ht="14.25" customHeight="1" x14ac:dyDescent="0.2">
      <c r="A21" s="113"/>
      <c r="B21" s="39" t="s">
        <v>117</v>
      </c>
      <c r="C21" s="44" t="s">
        <v>118</v>
      </c>
      <c r="D21" s="47">
        <v>12.5</v>
      </c>
      <c r="E21" s="47" t="s">
        <v>119</v>
      </c>
      <c r="F21" s="47">
        <v>12.5</v>
      </c>
      <c r="G21" s="48">
        <v>7000</v>
      </c>
      <c r="H21" s="39"/>
    </row>
    <row r="22" spans="1:8" ht="14.25" customHeight="1" x14ac:dyDescent="0.2">
      <c r="A22" s="113"/>
      <c r="B22" s="39" t="s">
        <v>120</v>
      </c>
      <c r="C22" s="44" t="s">
        <v>121</v>
      </c>
      <c r="D22" s="47">
        <v>12.5</v>
      </c>
      <c r="E22" s="47" t="s">
        <v>122</v>
      </c>
      <c r="F22" s="47">
        <v>12.5</v>
      </c>
      <c r="G22" s="48">
        <v>7000</v>
      </c>
      <c r="H22" s="39"/>
    </row>
    <row r="23" spans="1:8" ht="14.25" customHeight="1" x14ac:dyDescent="0.2">
      <c r="A23" s="113"/>
      <c r="B23" s="39" t="s">
        <v>124</v>
      </c>
      <c r="C23" s="44" t="s">
        <v>125</v>
      </c>
      <c r="D23" s="47">
        <v>12.5</v>
      </c>
      <c r="E23" s="47" t="s">
        <v>127</v>
      </c>
      <c r="F23" s="47">
        <v>12.5</v>
      </c>
      <c r="G23" s="48">
        <v>7000</v>
      </c>
      <c r="H23" s="39"/>
    </row>
    <row r="24" spans="1:8" ht="14.25" customHeight="1" x14ac:dyDescent="0.2">
      <c r="A24" s="113"/>
      <c r="B24" s="39" t="s">
        <v>128</v>
      </c>
      <c r="C24" s="44" t="s">
        <v>129</v>
      </c>
      <c r="D24" s="47">
        <v>12.5</v>
      </c>
      <c r="E24" s="47" t="s">
        <v>130</v>
      </c>
      <c r="F24" s="47">
        <v>12.5</v>
      </c>
      <c r="G24" s="48">
        <v>7000</v>
      </c>
      <c r="H24" s="39"/>
    </row>
    <row r="25" spans="1:8" ht="14.25" customHeight="1" x14ac:dyDescent="0.25">
      <c r="A25" s="129" t="s">
        <v>131</v>
      </c>
      <c r="B25" s="113"/>
      <c r="C25" s="113"/>
      <c r="D25" s="113"/>
      <c r="E25" s="113"/>
      <c r="F25" s="113"/>
      <c r="G25" s="113"/>
      <c r="H25" s="113"/>
    </row>
    <row r="26" spans="1:8" ht="14.25" customHeight="1" x14ac:dyDescent="0.2">
      <c r="A26" s="130">
        <v>-1</v>
      </c>
      <c r="B26" s="39">
        <v>45</v>
      </c>
      <c r="C26" s="44" t="s">
        <v>132</v>
      </c>
      <c r="D26" s="47">
        <v>12.5</v>
      </c>
      <c r="E26" s="47">
        <v>4.67</v>
      </c>
      <c r="F26" s="52">
        <f t="shared" ref="F26:F62" si="0">SUM(D26:E26)</f>
        <v>17.170000000000002</v>
      </c>
      <c r="G26" s="48">
        <v>9000</v>
      </c>
      <c r="H26" s="39"/>
    </row>
    <row r="27" spans="1:8" ht="14.25" customHeight="1" x14ac:dyDescent="0.2">
      <c r="A27" s="113"/>
      <c r="B27" s="39">
        <v>46</v>
      </c>
      <c r="C27" s="44" t="s">
        <v>135</v>
      </c>
      <c r="D27" s="47">
        <v>12.5</v>
      </c>
      <c r="E27" s="47">
        <v>4.67</v>
      </c>
      <c r="F27" s="52">
        <f t="shared" si="0"/>
        <v>17.170000000000002</v>
      </c>
      <c r="G27" s="48">
        <v>9000</v>
      </c>
      <c r="H27" s="39"/>
    </row>
    <row r="28" spans="1:8" ht="14.25" customHeight="1" x14ac:dyDescent="0.2">
      <c r="A28" s="113"/>
      <c r="B28" s="39">
        <v>47</v>
      </c>
      <c r="C28" s="44" t="s">
        <v>136</v>
      </c>
      <c r="D28" s="47">
        <v>12.5</v>
      </c>
      <c r="E28" s="47">
        <v>4.67</v>
      </c>
      <c r="F28" s="52">
        <f t="shared" si="0"/>
        <v>17.170000000000002</v>
      </c>
      <c r="G28" s="48">
        <v>9000</v>
      </c>
      <c r="H28" s="39"/>
    </row>
    <row r="29" spans="1:8" ht="14.25" customHeight="1" x14ac:dyDescent="0.2">
      <c r="A29" s="113"/>
      <c r="B29" s="39" t="s">
        <v>137</v>
      </c>
      <c r="C29" s="44" t="s">
        <v>138</v>
      </c>
      <c r="D29" s="47">
        <v>12.5</v>
      </c>
      <c r="E29" s="47">
        <v>4.67</v>
      </c>
      <c r="F29" s="52">
        <f t="shared" si="0"/>
        <v>17.170000000000002</v>
      </c>
      <c r="G29" s="48">
        <v>9000</v>
      </c>
      <c r="H29" s="39"/>
    </row>
    <row r="30" spans="1:8" ht="14.25" customHeight="1" x14ac:dyDescent="0.2">
      <c r="A30" s="113"/>
      <c r="B30" s="39" t="s">
        <v>139</v>
      </c>
      <c r="C30" s="44" t="s">
        <v>140</v>
      </c>
      <c r="D30" s="47">
        <v>12.5</v>
      </c>
      <c r="E30" s="47">
        <v>4.67</v>
      </c>
      <c r="F30" s="52">
        <f t="shared" si="0"/>
        <v>17.170000000000002</v>
      </c>
      <c r="G30" s="48">
        <v>9000</v>
      </c>
      <c r="H30" s="39"/>
    </row>
    <row r="31" spans="1:8" ht="14.25" customHeight="1" x14ac:dyDescent="0.2">
      <c r="A31" s="113"/>
      <c r="B31" s="39" t="s">
        <v>141</v>
      </c>
      <c r="C31" s="44" t="s">
        <v>142</v>
      </c>
      <c r="D31" s="47">
        <v>12.5</v>
      </c>
      <c r="E31" s="47">
        <v>4.67</v>
      </c>
      <c r="F31" s="52">
        <f t="shared" si="0"/>
        <v>17.170000000000002</v>
      </c>
      <c r="G31" s="48">
        <v>9000</v>
      </c>
      <c r="H31" s="39"/>
    </row>
    <row r="32" spans="1:8" ht="14.25" customHeight="1" x14ac:dyDescent="0.2">
      <c r="A32" s="113"/>
      <c r="B32" s="39" t="s">
        <v>143</v>
      </c>
      <c r="C32" s="44" t="s">
        <v>144</v>
      </c>
      <c r="D32" s="47">
        <v>12.5</v>
      </c>
      <c r="E32" s="47">
        <v>4.67</v>
      </c>
      <c r="F32" s="52">
        <f t="shared" si="0"/>
        <v>17.170000000000002</v>
      </c>
      <c r="G32" s="48">
        <v>9000</v>
      </c>
      <c r="H32" s="39"/>
    </row>
    <row r="33" spans="1:8" ht="14.25" customHeight="1" x14ac:dyDescent="0.2">
      <c r="A33" s="113"/>
      <c r="B33" s="39" t="s">
        <v>145</v>
      </c>
      <c r="C33" s="44" t="s">
        <v>147</v>
      </c>
      <c r="D33" s="47">
        <v>12.5</v>
      </c>
      <c r="E33" s="47">
        <v>4.67</v>
      </c>
      <c r="F33" s="52">
        <f t="shared" si="0"/>
        <v>17.170000000000002</v>
      </c>
      <c r="G33" s="48">
        <v>9000</v>
      </c>
      <c r="H33" s="39"/>
    </row>
    <row r="34" spans="1:8" ht="14.25" customHeight="1" x14ac:dyDescent="0.2">
      <c r="A34" s="113"/>
      <c r="B34" s="39" t="s">
        <v>148</v>
      </c>
      <c r="C34" s="44" t="s">
        <v>149</v>
      </c>
      <c r="D34" s="47">
        <v>12.5</v>
      </c>
      <c r="E34" s="47">
        <v>4.67</v>
      </c>
      <c r="F34" s="52">
        <f t="shared" si="0"/>
        <v>17.170000000000002</v>
      </c>
      <c r="G34" s="48">
        <v>9000</v>
      </c>
      <c r="H34" s="39"/>
    </row>
    <row r="35" spans="1:8" ht="14.25" customHeight="1" x14ac:dyDescent="0.2">
      <c r="A35" s="113"/>
      <c r="B35" s="39" t="s">
        <v>150</v>
      </c>
      <c r="C35" s="44" t="s">
        <v>151</v>
      </c>
      <c r="D35" s="47">
        <v>12.5</v>
      </c>
      <c r="E35" s="47">
        <v>4.67</v>
      </c>
      <c r="F35" s="52">
        <f t="shared" si="0"/>
        <v>17.170000000000002</v>
      </c>
      <c r="G35" s="48">
        <v>9000</v>
      </c>
      <c r="H35" s="39"/>
    </row>
    <row r="36" spans="1:8" ht="14.25" customHeight="1" x14ac:dyDescent="0.2">
      <c r="A36" s="113"/>
      <c r="B36" s="39" t="s">
        <v>155</v>
      </c>
      <c r="C36" s="44" t="s">
        <v>156</v>
      </c>
      <c r="D36" s="47">
        <v>12.5</v>
      </c>
      <c r="E36" s="47">
        <v>4.66</v>
      </c>
      <c r="F36" s="52">
        <f t="shared" si="0"/>
        <v>17.16</v>
      </c>
      <c r="G36" s="48">
        <v>9000</v>
      </c>
      <c r="H36" s="39"/>
    </row>
    <row r="37" spans="1:8" ht="14.25" customHeight="1" x14ac:dyDescent="0.2">
      <c r="A37" s="113"/>
      <c r="B37" s="39" t="s">
        <v>157</v>
      </c>
      <c r="C37" s="44" t="s">
        <v>158</v>
      </c>
      <c r="D37" s="47">
        <v>12.5</v>
      </c>
      <c r="E37" s="47">
        <v>4.66</v>
      </c>
      <c r="F37" s="52">
        <f t="shared" si="0"/>
        <v>17.16</v>
      </c>
      <c r="G37" s="48">
        <v>9000</v>
      </c>
      <c r="H37" s="39"/>
    </row>
    <row r="38" spans="1:8" ht="14.25" customHeight="1" x14ac:dyDescent="0.2">
      <c r="A38" s="113"/>
      <c r="B38" s="39">
        <v>66</v>
      </c>
      <c r="C38" s="44" t="s">
        <v>159</v>
      </c>
      <c r="D38" s="47">
        <v>12.5</v>
      </c>
      <c r="E38" s="47">
        <v>4.66</v>
      </c>
      <c r="F38" s="52">
        <f t="shared" si="0"/>
        <v>17.16</v>
      </c>
      <c r="G38" s="48">
        <v>9000</v>
      </c>
      <c r="H38" s="39" t="s">
        <v>160</v>
      </c>
    </row>
    <row r="39" spans="1:8" ht="14.25" customHeight="1" x14ac:dyDescent="0.2">
      <c r="A39" s="113"/>
      <c r="B39" s="39">
        <v>67</v>
      </c>
      <c r="C39" s="44" t="s">
        <v>161</v>
      </c>
      <c r="D39" s="47">
        <v>12.5</v>
      </c>
      <c r="E39" s="47">
        <v>4.66</v>
      </c>
      <c r="F39" s="52">
        <f t="shared" si="0"/>
        <v>17.16</v>
      </c>
      <c r="G39" s="48">
        <v>9000</v>
      </c>
      <c r="H39" s="39" t="s">
        <v>162</v>
      </c>
    </row>
    <row r="40" spans="1:8" ht="14.25" customHeight="1" x14ac:dyDescent="0.2">
      <c r="A40" s="113"/>
      <c r="B40" s="39" t="s">
        <v>163</v>
      </c>
      <c r="C40" s="44" t="s">
        <v>164</v>
      </c>
      <c r="D40" s="47">
        <v>12.5</v>
      </c>
      <c r="E40" s="47">
        <v>4.67</v>
      </c>
      <c r="F40" s="52">
        <f t="shared" si="0"/>
        <v>17.170000000000002</v>
      </c>
      <c r="G40" s="48">
        <v>9000</v>
      </c>
      <c r="H40" s="39"/>
    </row>
    <row r="41" spans="1:8" ht="14.25" customHeight="1" x14ac:dyDescent="0.2">
      <c r="A41" s="113"/>
      <c r="B41" s="39" t="s">
        <v>165</v>
      </c>
      <c r="C41" s="44" t="s">
        <v>166</v>
      </c>
      <c r="D41" s="47">
        <v>12.5</v>
      </c>
      <c r="E41" s="47">
        <v>4.67</v>
      </c>
      <c r="F41" s="52">
        <f t="shared" si="0"/>
        <v>17.170000000000002</v>
      </c>
      <c r="G41" s="48">
        <v>9000</v>
      </c>
      <c r="H41" s="39"/>
    </row>
    <row r="42" spans="1:8" ht="14.25" customHeight="1" x14ac:dyDescent="0.2">
      <c r="A42" s="113"/>
      <c r="B42" s="39" t="s">
        <v>167</v>
      </c>
      <c r="C42" s="44" t="s">
        <v>168</v>
      </c>
      <c r="D42" s="47">
        <v>12.5</v>
      </c>
      <c r="E42" s="47">
        <v>4.66</v>
      </c>
      <c r="F42" s="52">
        <f t="shared" si="0"/>
        <v>17.16</v>
      </c>
      <c r="G42" s="48">
        <v>9000</v>
      </c>
      <c r="H42" s="39"/>
    </row>
    <row r="43" spans="1:8" ht="14.25" customHeight="1" x14ac:dyDescent="0.2">
      <c r="A43" s="113"/>
      <c r="B43" s="39" t="s">
        <v>169</v>
      </c>
      <c r="C43" s="44" t="s">
        <v>170</v>
      </c>
      <c r="D43" s="47">
        <v>12.5</v>
      </c>
      <c r="E43" s="47">
        <v>4.66</v>
      </c>
      <c r="F43" s="52">
        <f t="shared" si="0"/>
        <v>17.16</v>
      </c>
      <c r="G43" s="48">
        <v>9000</v>
      </c>
      <c r="H43" s="39"/>
    </row>
    <row r="44" spans="1:8" ht="14.25" customHeight="1" x14ac:dyDescent="0.2">
      <c r="A44" s="113"/>
      <c r="B44" s="39" t="s">
        <v>171</v>
      </c>
      <c r="C44" s="44" t="s">
        <v>172</v>
      </c>
      <c r="D44" s="47">
        <v>12.5</v>
      </c>
      <c r="E44" s="47">
        <v>4.66</v>
      </c>
      <c r="F44" s="52">
        <f t="shared" si="0"/>
        <v>17.16</v>
      </c>
      <c r="G44" s="48">
        <v>9000</v>
      </c>
      <c r="H44" s="39"/>
    </row>
    <row r="45" spans="1:8" ht="14.25" customHeight="1" x14ac:dyDescent="0.2">
      <c r="A45" s="113"/>
      <c r="B45" s="39" t="s">
        <v>173</v>
      </c>
      <c r="C45" s="44" t="s">
        <v>174</v>
      </c>
      <c r="D45" s="47">
        <v>12.5</v>
      </c>
      <c r="E45" s="47">
        <v>4.66</v>
      </c>
      <c r="F45" s="52">
        <f t="shared" si="0"/>
        <v>17.16</v>
      </c>
      <c r="G45" s="48">
        <v>9000</v>
      </c>
      <c r="H45" s="39"/>
    </row>
    <row r="46" spans="1:8" ht="14.25" customHeight="1" x14ac:dyDescent="0.2">
      <c r="A46" s="113"/>
      <c r="B46" s="39" t="s">
        <v>175</v>
      </c>
      <c r="C46" s="44" t="s">
        <v>176</v>
      </c>
      <c r="D46" s="47">
        <v>12.5</v>
      </c>
      <c r="E46" s="47">
        <v>4.66</v>
      </c>
      <c r="F46" s="52">
        <f t="shared" si="0"/>
        <v>17.16</v>
      </c>
      <c r="G46" s="48">
        <v>9000</v>
      </c>
      <c r="H46" s="39"/>
    </row>
    <row r="47" spans="1:8" ht="14.25" customHeight="1" x14ac:dyDescent="0.2">
      <c r="A47" s="113"/>
      <c r="B47" s="39" t="s">
        <v>177</v>
      </c>
      <c r="C47" s="44" t="s">
        <v>178</v>
      </c>
      <c r="D47" s="47">
        <v>12.5</v>
      </c>
      <c r="E47" s="47">
        <v>4.66</v>
      </c>
      <c r="F47" s="52">
        <f t="shared" si="0"/>
        <v>17.16</v>
      </c>
      <c r="G47" s="48">
        <v>9000</v>
      </c>
      <c r="H47" s="39"/>
    </row>
    <row r="48" spans="1:8" ht="14.25" customHeight="1" x14ac:dyDescent="0.2">
      <c r="A48" s="113"/>
      <c r="B48" s="39" t="s">
        <v>182</v>
      </c>
      <c r="C48" s="44" t="s">
        <v>184</v>
      </c>
      <c r="D48" s="47">
        <v>12.5</v>
      </c>
      <c r="E48" s="47">
        <v>4.66</v>
      </c>
      <c r="F48" s="52">
        <f t="shared" si="0"/>
        <v>17.16</v>
      </c>
      <c r="G48" s="48">
        <v>9000</v>
      </c>
      <c r="H48" s="39"/>
    </row>
    <row r="49" spans="1:8" ht="14.25" customHeight="1" x14ac:dyDescent="0.2">
      <c r="A49" s="113"/>
      <c r="B49" s="39" t="s">
        <v>185</v>
      </c>
      <c r="C49" s="44" t="s">
        <v>186</v>
      </c>
      <c r="D49" s="47">
        <v>12.5</v>
      </c>
      <c r="E49" s="47">
        <v>4.66</v>
      </c>
      <c r="F49" s="52">
        <f t="shared" si="0"/>
        <v>17.16</v>
      </c>
      <c r="G49" s="48">
        <v>9000</v>
      </c>
      <c r="H49" s="39"/>
    </row>
    <row r="50" spans="1:8" ht="14.25" customHeight="1" x14ac:dyDescent="0.2">
      <c r="A50" s="113"/>
      <c r="B50" s="39" t="s">
        <v>187</v>
      </c>
      <c r="C50" s="44" t="s">
        <v>188</v>
      </c>
      <c r="D50" s="47">
        <v>12.5</v>
      </c>
      <c r="E50" s="47">
        <v>4.66</v>
      </c>
      <c r="F50" s="52">
        <f t="shared" si="0"/>
        <v>17.16</v>
      </c>
      <c r="G50" s="48">
        <v>9000</v>
      </c>
      <c r="H50" s="39"/>
    </row>
    <row r="51" spans="1:8" ht="14.25" customHeight="1" x14ac:dyDescent="0.2">
      <c r="A51" s="113"/>
      <c r="B51" s="39" t="s">
        <v>190</v>
      </c>
      <c r="C51" s="44" t="s">
        <v>191</v>
      </c>
      <c r="D51" s="47">
        <v>12.5</v>
      </c>
      <c r="E51" s="47">
        <v>4.66</v>
      </c>
      <c r="F51" s="52">
        <f t="shared" si="0"/>
        <v>17.16</v>
      </c>
      <c r="G51" s="48">
        <v>9000</v>
      </c>
      <c r="H51" s="39"/>
    </row>
    <row r="52" spans="1:8" ht="14.25" customHeight="1" x14ac:dyDescent="0.2">
      <c r="A52" s="113"/>
      <c r="B52" s="39" t="s">
        <v>195</v>
      </c>
      <c r="C52" s="44" t="s">
        <v>196</v>
      </c>
      <c r="D52" s="47">
        <v>12.5</v>
      </c>
      <c r="E52" s="47">
        <v>4.66</v>
      </c>
      <c r="F52" s="52">
        <f t="shared" si="0"/>
        <v>17.16</v>
      </c>
      <c r="G52" s="48">
        <v>9000</v>
      </c>
      <c r="H52" s="39"/>
    </row>
    <row r="53" spans="1:8" ht="14.25" customHeight="1" x14ac:dyDescent="0.2">
      <c r="A53" s="113"/>
      <c r="B53" s="39" t="s">
        <v>198</v>
      </c>
      <c r="C53" s="44" t="s">
        <v>199</v>
      </c>
      <c r="D53" s="47">
        <v>12.5</v>
      </c>
      <c r="E53" s="47">
        <v>4.66</v>
      </c>
      <c r="F53" s="52">
        <f t="shared" si="0"/>
        <v>17.16</v>
      </c>
      <c r="G53" s="48">
        <v>9000</v>
      </c>
      <c r="H53" s="39"/>
    </row>
    <row r="54" spans="1:8" ht="14.25" customHeight="1" x14ac:dyDescent="0.2">
      <c r="A54" s="113"/>
      <c r="B54" s="39">
        <v>96</v>
      </c>
      <c r="C54" s="44" t="s">
        <v>211</v>
      </c>
      <c r="D54" s="47">
        <v>12.5</v>
      </c>
      <c r="E54" s="47" t="s">
        <v>212</v>
      </c>
      <c r="F54" s="52">
        <f t="shared" si="0"/>
        <v>12.5</v>
      </c>
      <c r="G54" s="48">
        <v>9000</v>
      </c>
      <c r="H54" s="39"/>
    </row>
    <row r="55" spans="1:8" ht="14.25" customHeight="1" x14ac:dyDescent="0.2">
      <c r="A55" s="113"/>
      <c r="B55" s="39">
        <v>97.98</v>
      </c>
      <c r="C55" s="44" t="s">
        <v>214</v>
      </c>
      <c r="D55" s="47">
        <v>12.5</v>
      </c>
      <c r="E55" s="47">
        <v>4.54</v>
      </c>
      <c r="F55" s="52">
        <f t="shared" si="0"/>
        <v>17.04</v>
      </c>
      <c r="G55" s="48">
        <v>9000</v>
      </c>
      <c r="H55" s="39"/>
    </row>
    <row r="56" spans="1:8" ht="14.25" customHeight="1" x14ac:dyDescent="0.2">
      <c r="A56" s="113"/>
      <c r="B56" s="39">
        <v>99.1</v>
      </c>
      <c r="C56" s="44" t="s">
        <v>215</v>
      </c>
      <c r="D56" s="47">
        <v>12.5</v>
      </c>
      <c r="E56" s="47">
        <v>4.54</v>
      </c>
      <c r="F56" s="52">
        <f t="shared" si="0"/>
        <v>17.04</v>
      </c>
      <c r="G56" s="48">
        <v>9000</v>
      </c>
      <c r="H56" s="39"/>
    </row>
    <row r="57" spans="1:8" ht="14.25" customHeight="1" x14ac:dyDescent="0.2">
      <c r="A57" s="113"/>
      <c r="B57" s="39">
        <v>101</v>
      </c>
      <c r="C57" s="44" t="s">
        <v>216</v>
      </c>
      <c r="D57" s="47">
        <v>12.5</v>
      </c>
      <c r="E57" s="47">
        <v>4.54</v>
      </c>
      <c r="F57" s="52">
        <f t="shared" si="0"/>
        <v>17.04</v>
      </c>
      <c r="G57" s="48">
        <v>9000</v>
      </c>
      <c r="H57" s="39"/>
    </row>
    <row r="58" spans="1:8" ht="14.25" customHeight="1" x14ac:dyDescent="0.2">
      <c r="A58" s="113"/>
      <c r="B58" s="39" t="s">
        <v>218</v>
      </c>
      <c r="C58" s="44" t="s">
        <v>219</v>
      </c>
      <c r="D58" s="47">
        <v>12.5</v>
      </c>
      <c r="E58" s="47">
        <v>4.54</v>
      </c>
      <c r="F58" s="52">
        <f t="shared" si="0"/>
        <v>17.04</v>
      </c>
      <c r="G58" s="48">
        <v>9000</v>
      </c>
      <c r="H58" s="39"/>
    </row>
    <row r="59" spans="1:8" ht="14.25" customHeight="1" x14ac:dyDescent="0.2">
      <c r="A59" s="113"/>
      <c r="B59" s="39" t="s">
        <v>220</v>
      </c>
      <c r="C59" s="44" t="s">
        <v>221</v>
      </c>
      <c r="D59" s="47">
        <v>12.5</v>
      </c>
      <c r="E59" s="47">
        <v>4.54</v>
      </c>
      <c r="F59" s="52">
        <f t="shared" si="0"/>
        <v>17.04</v>
      </c>
      <c r="G59" s="48">
        <v>9000</v>
      </c>
      <c r="H59" s="39"/>
    </row>
    <row r="60" spans="1:8" ht="14.25" customHeight="1" x14ac:dyDescent="0.2">
      <c r="A60" s="113"/>
      <c r="B60" s="39" t="s">
        <v>222</v>
      </c>
      <c r="C60" s="44" t="s">
        <v>223</v>
      </c>
      <c r="D60" s="47">
        <v>12.5</v>
      </c>
      <c r="E60" s="47">
        <v>4.54</v>
      </c>
      <c r="F60" s="52">
        <f t="shared" si="0"/>
        <v>17.04</v>
      </c>
      <c r="G60" s="48">
        <v>9000</v>
      </c>
      <c r="H60" s="39"/>
    </row>
    <row r="61" spans="1:8" ht="14.25" customHeight="1" x14ac:dyDescent="0.2">
      <c r="A61" s="113"/>
      <c r="B61" s="39" t="s">
        <v>224</v>
      </c>
      <c r="C61" s="44" t="s">
        <v>225</v>
      </c>
      <c r="D61" s="47">
        <v>12.5</v>
      </c>
      <c r="E61" s="47">
        <v>4.54</v>
      </c>
      <c r="F61" s="52">
        <f t="shared" si="0"/>
        <v>17.04</v>
      </c>
      <c r="G61" s="48">
        <v>9000</v>
      </c>
      <c r="H61" s="39"/>
    </row>
    <row r="62" spans="1:8" ht="14.25" customHeight="1" x14ac:dyDescent="0.2">
      <c r="A62" s="113"/>
      <c r="B62" s="39" t="s">
        <v>226</v>
      </c>
      <c r="C62" s="44" t="s">
        <v>227</v>
      </c>
      <c r="D62" s="47">
        <v>12.5</v>
      </c>
      <c r="E62" s="47">
        <v>4.54</v>
      </c>
      <c r="F62" s="52">
        <f t="shared" si="0"/>
        <v>17.04</v>
      </c>
      <c r="G62" s="48">
        <v>9000</v>
      </c>
      <c r="H62" s="39"/>
    </row>
  </sheetData>
  <mergeCells count="4">
    <mergeCell ref="A2:H2"/>
    <mergeCell ref="A3:A24"/>
    <mergeCell ref="A25:H25"/>
    <mergeCell ref="A26:A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Шахматка</vt:lpstr>
      <vt:lpstr>Прайс-лист</vt:lpstr>
      <vt:lpstr>Паркоместа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Соколенко</dc:creator>
  <cp:lastModifiedBy>Евгений Соколенко</cp:lastModifiedBy>
  <dcterms:created xsi:type="dcterms:W3CDTF">2015-02-09T09:40:42Z</dcterms:created>
  <dcterms:modified xsi:type="dcterms:W3CDTF">2015-02-09T09:40:42Z</dcterms:modified>
</cp:coreProperties>
</file>